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54262\Desktop\Nueva carpeta (2)\"/>
    </mc:Choice>
  </mc:AlternateContent>
  <xr:revisionPtr revIDLastSave="0" documentId="13_ncr:1_{266AB509-D234-4FB7-B0AF-9AA43EB4C181}" xr6:coauthVersionLast="47" xr6:coauthVersionMax="47" xr10:uidLastSave="{00000000-0000-0000-0000-000000000000}"/>
  <bookViews>
    <workbookView xWindow="-120" yWindow="-120" windowWidth="20730" windowHeight="11160" tabRatio="931" firstSheet="11" activeTab="11" xr2:uid="{00000000-000D-0000-FFFF-FFFF00000000}"/>
  </bookViews>
  <sheets>
    <sheet name="RIVADAVIA_ENERGÍAS_RENOVABLES" sheetId="13" state="hidden" r:id="rId1"/>
    <sheet name="MENDOZA_ENERGÍAS_RENOVABLES" sheetId="5" state="hidden" r:id="rId2"/>
    <sheet name="RIVADAVIA_PETRÓLEO_Y_GAS" sheetId="14" state="hidden" r:id="rId3"/>
    <sheet name="MENDOZA_PETRÓLEO_Y_GAS" sheetId="1" state="hidden" r:id="rId4"/>
    <sheet name="MENDOZA_METALMECÁNICA" sheetId="7" state="hidden" r:id="rId5"/>
    <sheet name="MENDOZA_CONSTRUCCIONES" sheetId="15" state="hidden" r:id="rId6"/>
    <sheet name="MENDOZA_MINERÍA" sheetId="6" state="hidden" r:id="rId7"/>
    <sheet name="MENDOZA_OBRAS_VIALES" sheetId="8" state="hidden" r:id="rId8"/>
    <sheet name="MENDOZA_HIGIENE_Y_SEGURIDAD" sheetId="2" state="hidden" r:id="rId9"/>
    <sheet name="SEDE_MENDOZA" sheetId="3" state="hidden" r:id="rId10"/>
    <sheet name="SEDE_RIVADAVIA" sheetId="12" state="hidden" r:id="rId11"/>
    <sheet name="CURRICULUM INSUTEC" sheetId="4" r:id="rId12"/>
    <sheet name="CARGOS" sheetId="9" state="hidden" r:id="rId13"/>
    <sheet name="SEDES" sheetId="10" state="hidden" r:id="rId14"/>
  </sheets>
  <definedNames>
    <definedName name="CARGOS">CARGOS!$A:$A</definedName>
    <definedName name="MENDOZA_CONSTRUCCIONES">MENDOZA_CONSTRUCCIONES!$A$1:$A$82</definedName>
    <definedName name="MENDOZA_ENERGÍAS_RENOVABLES">MENDOZA_ENERGÍAS_RENOVABLES!$A:$A</definedName>
    <definedName name="MENDOZA_HIGIENE_Y_SEGURIDAD">MENDOZA_HIGIENE_Y_SEGURIDAD!$A:$A</definedName>
    <definedName name="MENDOZA_METALMECÁNICA">MENDOZA_METALMECÁNICA!$A:$A</definedName>
    <definedName name="MENDOZA_MINERÍA">MENDOZA_MINERÍA!$A:$A</definedName>
    <definedName name="MENDOZA_OBRAS_VIALES">MENDOZA_OBRAS_VIALES!$A:$A</definedName>
    <definedName name="MENDOZA_PETRÓLEO_Y_GAS">MENDOZA_PETRÓLEO_Y_GAS!$A:$A</definedName>
    <definedName name="RIVADAVIA_ENERGÍAS_RENOVABLES">RIVADAVIA_ENERGÍAS_RENOVABLES!$A:$A</definedName>
    <definedName name="RIVADAVIA_PETRÓLEO_Y_GAS">RIVADAVIA_PETRÓLEO_Y_GAS!$A:$A</definedName>
    <definedName name="SEDE_MENDOZA">SEDE_MENDOZA!$A:$A</definedName>
    <definedName name="SEDE_RIVADAVIA">SEDE_RIVADAVIA!$A:$A</definedName>
    <definedName name="SEDES">SEDES!$A:$A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3" i="1" l="1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43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2" i="1"/>
  <c r="A41" i="1"/>
  <c r="A40" i="1"/>
  <c r="A39" i="1"/>
  <c r="A38" i="1"/>
  <c r="A37" i="1"/>
  <c r="A36" i="1"/>
  <c r="A35" i="1"/>
  <c r="A6" i="15"/>
  <c r="A5" i="15"/>
  <c r="A4" i="15"/>
  <c r="A3" i="15"/>
  <c r="A2" i="15"/>
  <c r="A1" i="15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1" i="14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1" i="13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" i="8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J176" i="4"/>
  <c r="J177" i="4"/>
  <c r="J178" i="4"/>
  <c r="J179" i="4"/>
  <c r="J175" i="4"/>
  <c r="J467" i="4"/>
  <c r="J465" i="4"/>
  <c r="J459" i="4"/>
  <c r="J458" i="4"/>
  <c r="J456" i="4"/>
  <c r="J455" i="4"/>
  <c r="J453" i="4"/>
  <c r="J452" i="4"/>
  <c r="J450" i="4"/>
  <c r="J449" i="4"/>
  <c r="J447" i="4"/>
  <c r="J446" i="4"/>
  <c r="J440" i="4"/>
  <c r="J439" i="4"/>
  <c r="J438" i="4"/>
  <c r="J436" i="4"/>
  <c r="J435" i="4"/>
  <c r="J434" i="4"/>
  <c r="J432" i="4"/>
  <c r="J431" i="4"/>
  <c r="J430" i="4"/>
  <c r="J428" i="4"/>
  <c r="J427" i="4"/>
  <c r="J426" i="4"/>
  <c r="J424" i="4"/>
  <c r="J423" i="4"/>
  <c r="J422" i="4"/>
  <c r="J420" i="4"/>
  <c r="J419" i="4"/>
  <c r="J418" i="4"/>
  <c r="J416" i="4"/>
  <c r="J415" i="4"/>
  <c r="J414" i="4"/>
  <c r="J408" i="4"/>
  <c r="J407" i="4"/>
  <c r="J406" i="4"/>
  <c r="J404" i="4"/>
  <c r="J403" i="4"/>
  <c r="J402" i="4"/>
  <c r="J400" i="4"/>
  <c r="J399" i="4"/>
  <c r="J398" i="4"/>
  <c r="J396" i="4"/>
  <c r="J395" i="4"/>
  <c r="J394" i="4"/>
  <c r="J392" i="4"/>
  <c r="J391" i="4"/>
  <c r="J390" i="4"/>
  <c r="J388" i="4"/>
  <c r="J387" i="4"/>
  <c r="J386" i="4"/>
  <c r="J384" i="4"/>
  <c r="J383" i="4"/>
  <c r="J382" i="4"/>
  <c r="J380" i="4"/>
  <c r="J379" i="4"/>
  <c r="J378" i="4"/>
  <c r="J376" i="4"/>
  <c r="J375" i="4"/>
  <c r="J374" i="4"/>
  <c r="J372" i="4"/>
  <c r="J371" i="4"/>
  <c r="J370" i="4"/>
  <c r="J364" i="4"/>
  <c r="J363" i="4"/>
  <c r="J362" i="4"/>
  <c r="J360" i="4"/>
  <c r="J359" i="4"/>
  <c r="J358" i="4"/>
  <c r="J357" i="4"/>
  <c r="J354" i="4"/>
  <c r="J353" i="4"/>
  <c r="J352" i="4"/>
  <c r="J351" i="4"/>
  <c r="J349" i="4"/>
  <c r="J348" i="4"/>
  <c r="J347" i="4"/>
  <c r="J346" i="4"/>
  <c r="J343" i="4"/>
  <c r="J342" i="4"/>
  <c r="J341" i="4"/>
  <c r="J340" i="4"/>
  <c r="J338" i="4"/>
  <c r="J337" i="4"/>
  <c r="J336" i="4"/>
  <c r="J335" i="4"/>
  <c r="J332" i="4"/>
  <c r="J331" i="4"/>
  <c r="J330" i="4"/>
  <c r="J329" i="4"/>
  <c r="J328" i="4"/>
  <c r="J326" i="4"/>
  <c r="J325" i="4"/>
  <c r="J324" i="4"/>
  <c r="J323" i="4"/>
  <c r="J320" i="4"/>
  <c r="J319" i="4"/>
  <c r="J318" i="4"/>
  <c r="J317" i="4"/>
  <c r="J316" i="4"/>
  <c r="J314" i="4"/>
  <c r="J313" i="4"/>
  <c r="J312" i="4"/>
  <c r="J311" i="4"/>
  <c r="J308" i="4"/>
  <c r="J307" i="4"/>
  <c r="J306" i="4"/>
  <c r="J305" i="4"/>
  <c r="J303" i="4"/>
  <c r="J302" i="4"/>
  <c r="J301" i="4"/>
  <c r="J300" i="4"/>
  <c r="J293" i="4"/>
  <c r="J292" i="4"/>
  <c r="J291" i="4"/>
  <c r="J289" i="4"/>
  <c r="J288" i="4"/>
  <c r="J287" i="4"/>
  <c r="J284" i="4"/>
  <c r="J283" i="4"/>
  <c r="J282" i="4"/>
  <c r="J280" i="4"/>
  <c r="J279" i="4"/>
  <c r="J278" i="4"/>
  <c r="J275" i="4"/>
  <c r="J274" i="4"/>
  <c r="J273" i="4"/>
  <c r="J271" i="4"/>
  <c r="J270" i="4"/>
  <c r="J269" i="4"/>
  <c r="J266" i="4"/>
  <c r="J265" i="4"/>
  <c r="J264" i="4"/>
  <c r="J263" i="4"/>
  <c r="J262" i="4"/>
  <c r="J260" i="4"/>
  <c r="J259" i="4"/>
  <c r="J258" i="4"/>
  <c r="J257" i="4"/>
  <c r="J254" i="4"/>
  <c r="J252" i="4"/>
  <c r="J251" i="4"/>
  <c r="J250" i="4"/>
  <c r="J249" i="4"/>
  <c r="J247" i="4"/>
  <c r="J246" i="4"/>
  <c r="J245" i="4"/>
  <c r="J244" i="4"/>
  <c r="J237" i="4"/>
  <c r="J236" i="4"/>
  <c r="J235" i="4"/>
  <c r="J233" i="4"/>
  <c r="J232" i="4"/>
  <c r="J231" i="4"/>
  <c r="J230" i="4"/>
  <c r="J228" i="4"/>
  <c r="J227" i="4"/>
  <c r="J226" i="4"/>
  <c r="J225" i="4"/>
  <c r="J224" i="4"/>
  <c r="J222" i="4"/>
  <c r="J221" i="4"/>
  <c r="J220" i="4"/>
  <c r="J219" i="4"/>
  <c r="J218" i="4"/>
  <c r="J216" i="4"/>
  <c r="J215" i="4"/>
  <c r="J214" i="4"/>
  <c r="J213" i="4"/>
  <c r="J212" i="4"/>
  <c r="J210" i="4"/>
  <c r="J209" i="4"/>
  <c r="J208" i="4"/>
  <c r="J207" i="4"/>
  <c r="J206" i="4"/>
  <c r="J205" i="4"/>
  <c r="J204" i="4"/>
  <c r="J198" i="4"/>
  <c r="J197" i="4"/>
  <c r="J196" i="4"/>
  <c r="J195" i="4"/>
  <c r="J194" i="4"/>
  <c r="J192" i="4"/>
  <c r="J191" i="4"/>
  <c r="J190" i="4"/>
  <c r="J189" i="4"/>
  <c r="J188" i="4"/>
  <c r="J185" i="4"/>
  <c r="J184" i="4"/>
  <c r="J183" i="4"/>
  <c r="J182" i="4"/>
  <c r="J181" i="4"/>
  <c r="J172" i="4"/>
  <c r="J171" i="4"/>
  <c r="J170" i="4"/>
  <c r="J169" i="4"/>
  <c r="J168" i="4"/>
  <c r="J166" i="4"/>
  <c r="J165" i="4"/>
  <c r="J164" i="4"/>
  <c r="J163" i="4"/>
  <c r="J162" i="4"/>
  <c r="J159" i="4"/>
  <c r="J158" i="4"/>
  <c r="J157" i="4"/>
  <c r="J156" i="4"/>
  <c r="J155" i="4"/>
  <c r="J153" i="4"/>
  <c r="J152" i="4"/>
  <c r="J151" i="4"/>
  <c r="J150" i="4"/>
  <c r="J149" i="4"/>
  <c r="J146" i="4"/>
  <c r="J145" i="4"/>
  <c r="J144" i="4"/>
  <c r="J143" i="4"/>
  <c r="J142" i="4"/>
  <c r="J140" i="4"/>
  <c r="J139" i="4"/>
  <c r="J138" i="4"/>
  <c r="J137" i="4"/>
  <c r="J136" i="4"/>
  <c r="J133" i="4"/>
  <c r="J132" i="4"/>
  <c r="J131" i="4"/>
  <c r="J130" i="4"/>
  <c r="J129" i="4"/>
  <c r="J127" i="4"/>
  <c r="J126" i="4"/>
  <c r="J125" i="4"/>
  <c r="J124" i="4"/>
  <c r="J123" i="4"/>
  <c r="J116" i="4"/>
  <c r="J115" i="4"/>
  <c r="J114" i="4"/>
  <c r="J113" i="4"/>
  <c r="J111" i="4"/>
  <c r="J110" i="4"/>
  <c r="J109" i="4"/>
  <c r="J108" i="4"/>
  <c r="J106" i="4"/>
  <c r="J105" i="4"/>
  <c r="J104" i="4"/>
  <c r="J102" i="4"/>
  <c r="J101" i="4"/>
  <c r="J100" i="4"/>
  <c r="J99" i="4"/>
  <c r="J97" i="4"/>
  <c r="J96" i="4"/>
  <c r="J95" i="4"/>
  <c r="J93" i="4"/>
  <c r="J92" i="4"/>
  <c r="J91" i="4"/>
  <c r="J90" i="4"/>
  <c r="J89" i="4"/>
  <c r="J88" i="4"/>
  <c r="J87" i="4"/>
  <c r="J85" i="4"/>
  <c r="J84" i="4"/>
  <c r="J83" i="4"/>
  <c r="J82" i="4"/>
  <c r="J81" i="4"/>
  <c r="J80" i="4"/>
  <c r="J79" i="4"/>
  <c r="J63" i="4"/>
  <c r="J61" i="4"/>
  <c r="J59" i="4"/>
  <c r="J57" i="4"/>
  <c r="J55" i="4"/>
  <c r="J53" i="4"/>
  <c r="J50" i="4"/>
  <c r="J48" i="4"/>
  <c r="J46" i="4"/>
  <c r="J69" i="4"/>
  <c r="J71" i="4"/>
  <c r="J73" i="4"/>
  <c r="K199" i="4"/>
  <c r="K117" i="4"/>
  <c r="K64" i="4"/>
  <c r="K294" i="4"/>
  <c r="K365" i="4"/>
  <c r="K409" i="4"/>
  <c r="K441" i="4"/>
  <c r="K460" i="4"/>
  <c r="K468" i="4"/>
  <c r="K238" i="4"/>
  <c r="K74" i="4"/>
  <c r="K39" i="4"/>
</calcChain>
</file>

<file path=xl/sharedStrings.xml><?xml version="1.0" encoding="utf-8"?>
<sst xmlns="http://schemas.openxmlformats.org/spreadsheetml/2006/main" count="7979" uniqueCount="1083">
  <si>
    <t>SUBTOTAL 10:</t>
  </si>
  <si>
    <t>Total</t>
  </si>
  <si>
    <t>Puntaje</t>
  </si>
  <si>
    <t>Específico</t>
  </si>
  <si>
    <t>USO DE TIC</t>
  </si>
  <si>
    <t>Internacional</t>
  </si>
  <si>
    <t>Privado</t>
  </si>
  <si>
    <t>Nacional</t>
  </si>
  <si>
    <t>Provincial</t>
  </si>
  <si>
    <t>Municipal</t>
  </si>
  <si>
    <t>SUBTOTAL 9:</t>
  </si>
  <si>
    <t>Otros cargos o desempeños relacionados con la educación (se consideran también las becas obtenidas y los intercmbios internacionales</t>
  </si>
  <si>
    <t>Trabajo en equipos jurisdiccionales de desarrollo curricular</t>
  </si>
  <si>
    <t>Miembro de Consejos provinciales relacionados con la educación</t>
  </si>
  <si>
    <t>Cargo docente en el nivel superior universitario</t>
  </si>
  <si>
    <t>SUBTOTAL 8:</t>
  </si>
  <si>
    <t>Coordinación en Universidad</t>
  </si>
  <si>
    <t>Coordinación en IES</t>
  </si>
  <si>
    <t>Jefatura en Universidad</t>
  </si>
  <si>
    <t>Jefatura en IES</t>
  </si>
  <si>
    <t>CARGOS DE CONDUCCIÓN Y/O GESTIÓN EN EL NIVEL SUPERIOR</t>
  </si>
  <si>
    <t>SUBTOTAL 7:</t>
  </si>
  <si>
    <t>Con Evaluación</t>
  </si>
  <si>
    <t>Sin evaluación</t>
  </si>
  <si>
    <t>ASISTENCIA A CURSOS SEMINARIOS Y TALLERES AFINES AL NIVEL SUPERIOR  (últimos 10 años  referidos al Espacio).</t>
  </si>
  <si>
    <t>SUBTOTAL 6:</t>
  </si>
  <si>
    <t>16.5 Otros Artículos</t>
  </si>
  <si>
    <t>16.4 Artículo en revista especializada sin referato</t>
  </si>
  <si>
    <t>16.3 Cudernillo, fascículo curricular, separata</t>
  </si>
  <si>
    <t>16.2 Capitulo de libro y /o artículo en revista especializada con referato</t>
  </si>
  <si>
    <t xml:space="preserve">16.1 Libro </t>
  </si>
  <si>
    <t>PUBLICACIONES VINCULADAS CON EDUCACIÓN O CON LA FUNCIÓN PARA LA QUE POSTULA</t>
  </si>
  <si>
    <t>Jurado de tesis o tesina</t>
  </si>
  <si>
    <t xml:space="preserve">Ayudante de investigación </t>
  </si>
  <si>
    <t>SUBTOTAL 4:</t>
  </si>
  <si>
    <t>Dictado</t>
  </si>
  <si>
    <t xml:space="preserve">Elaboración </t>
  </si>
  <si>
    <t>15.3 Curso de 25 a 40  horas cátedra</t>
  </si>
  <si>
    <t>15.2 Curso de 13 a 24 horas cátedra</t>
  </si>
  <si>
    <t>SUBTOTAL 3:</t>
  </si>
  <si>
    <t>Miembro del comité académico (por cada uno)</t>
  </si>
  <si>
    <t>SUBTOTAL 2:</t>
  </si>
  <si>
    <t>SUBTOTAL 1:</t>
  </si>
  <si>
    <t>Posgrados/Postítulos/Maestrías/Doctorados específicos, reconocidos oficialmente Postítulo Oficial</t>
  </si>
  <si>
    <t xml:space="preserve">Profesional Universitario de 4 años o más </t>
  </si>
  <si>
    <t>PUNTAJE FINAL:</t>
  </si>
  <si>
    <t>ESPACIOS CURRICULARES A LOS QUE SE POSTULA:</t>
  </si>
  <si>
    <t>CORREO ELECTRÓNICO:</t>
  </si>
  <si>
    <t>TELEFONO CELULAR:</t>
  </si>
  <si>
    <t>TELEFONO FIJO:</t>
  </si>
  <si>
    <t>DOMICILIO:</t>
  </si>
  <si>
    <t>D.N.I. Nº</t>
  </si>
  <si>
    <t>DATOS PERSONALES</t>
  </si>
  <si>
    <t>CARGOS POSTULADOS</t>
  </si>
  <si>
    <t>APELLIDO:</t>
  </si>
  <si>
    <t>NOMBRE:</t>
  </si>
  <si>
    <t>C.U.I.L. Nº</t>
  </si>
  <si>
    <t xml:space="preserve">TÍTULO con incumbencia para el Nivel Superior y afines al campo de formación y/o unidad curricular a la que se postula. </t>
  </si>
  <si>
    <t>SUBTOTAL 11:</t>
  </si>
  <si>
    <t>SUBTOTAL 5:</t>
  </si>
  <si>
    <t>Puntos Máximo.</t>
  </si>
  <si>
    <t>TABULACIONES</t>
  </si>
  <si>
    <t>BEDEL</t>
  </si>
  <si>
    <t>BLIBLIOTECARIO/A</t>
  </si>
  <si>
    <t>ADMINISTRATIVO/A</t>
  </si>
  <si>
    <t>SEDE:</t>
  </si>
  <si>
    <t>SEDE_MENDOZA</t>
  </si>
  <si>
    <t>SEDE_RIVADAVIA</t>
  </si>
  <si>
    <t>Seleccione un CARGO de esta lista --&gt;</t>
  </si>
  <si>
    <t>Seleccione la Sede --&gt;</t>
  </si>
  <si>
    <t>Anual</t>
  </si>
  <si>
    <t>3Hs</t>
  </si>
  <si>
    <t>PRÁCTICA PROFESIONALIZANTE II</t>
  </si>
  <si>
    <t>2°</t>
  </si>
  <si>
    <t>TSER</t>
  </si>
  <si>
    <t>Rv</t>
  </si>
  <si>
    <t>4Hs</t>
  </si>
  <si>
    <t>2°Cuat</t>
  </si>
  <si>
    <t>1°Cuat</t>
  </si>
  <si>
    <t>TERMODINÁMICA Y MÁQUINAS TÉRMICAS</t>
  </si>
  <si>
    <t>2Hs</t>
  </si>
  <si>
    <t>INGLÉS TÉCNICO</t>
  </si>
  <si>
    <t>PRÁCTICA PROFESIONALIZANTE I</t>
  </si>
  <si>
    <t>1°</t>
  </si>
  <si>
    <t>MATEMÁTICA</t>
  </si>
  <si>
    <t>INFORMÁTICA APLICADA</t>
  </si>
  <si>
    <t>INGLÉS</t>
  </si>
  <si>
    <t>PROBLEMÁTICA SOCIOCULTURAL Y DEL TRABAJO</t>
  </si>
  <si>
    <t>COMUNICACIÓN, COMPRENSIÓN Y PRODUCCIÓN DE TEXTOS</t>
  </si>
  <si>
    <t>00515-DGE-14</t>
  </si>
  <si>
    <t>PRÁCTICA PROFESIONALIZANTE III</t>
  </si>
  <si>
    <t>3°</t>
  </si>
  <si>
    <t>TSPG</t>
  </si>
  <si>
    <t>ELECTROTECNIA Y MÁQUINAS ELÉCTRICAS</t>
  </si>
  <si>
    <t>MECÁNICA APLICADA</t>
  </si>
  <si>
    <t>EQUIPOS DE REPARACIÓN Y TERMINACIÓN DE POZOS</t>
  </si>
  <si>
    <t>RESERVORIOS II</t>
  </si>
  <si>
    <t>HIGIENE Y SEGURIDAD LABORAL</t>
  </si>
  <si>
    <t>ÉTICA PROFESIONAL</t>
  </si>
  <si>
    <t>FORMULACIÓN Y EVALUACIÓN DE PROYECTOS</t>
  </si>
  <si>
    <t>FÍSICOQUÍMICA</t>
  </si>
  <si>
    <t>PRODUCCIÓN II</t>
  </si>
  <si>
    <t>5Hs</t>
  </si>
  <si>
    <t>RECURSOS HUMANOS APLICADOS</t>
  </si>
  <si>
    <t>LEGISLACIÓN HIDROCARBURÍFERA</t>
  </si>
  <si>
    <t>IMPACTO AMBIENTAL</t>
  </si>
  <si>
    <t>GESTIÓN AMBIENTAL</t>
  </si>
  <si>
    <t>PERFORACIÓN</t>
  </si>
  <si>
    <t>PRODUCCIÓN Y TRATAMIENTO DEL GAS</t>
  </si>
  <si>
    <t>PERFILAJE DE POZOS</t>
  </si>
  <si>
    <t>MECÁNICA DE FLUIDOS</t>
  </si>
  <si>
    <t>REFINACIÓN DEL PETRÓLEO</t>
  </si>
  <si>
    <t>RESERVORIOS I</t>
  </si>
  <si>
    <t>PRODUCCIÓN I</t>
  </si>
  <si>
    <t>PROBLEMÁTICA SOCIO CULTURAL Y DEL TRABAJO</t>
  </si>
  <si>
    <t>GEOLOGÍA GENERAL Y DEL PETRÓLEO</t>
  </si>
  <si>
    <t>QUÍMICA GENERAL</t>
  </si>
  <si>
    <t>FÍSICA</t>
  </si>
  <si>
    <t>INTRODUCCIÓN A LA INDUSTRIA DEL PETRÓLEO Y GAS</t>
  </si>
  <si>
    <t>TSME</t>
  </si>
  <si>
    <t>Mz</t>
  </si>
  <si>
    <t>00904-DGE-19</t>
  </si>
  <si>
    <t>6Hs</t>
  </si>
  <si>
    <t>TSHS</t>
  </si>
  <si>
    <t>ERGONOMÍA</t>
  </si>
  <si>
    <t>INCENDIOS I</t>
  </si>
  <si>
    <t>PREVENCIÓN DE LA SALUD LABORAL</t>
  </si>
  <si>
    <t>DERECHO AMBIENTAL</t>
  </si>
  <si>
    <t>LEGISLACIÓN LABORAL</t>
  </si>
  <si>
    <t>CAPACITACIÓN Y DESARROLLO PROFESIONAL</t>
  </si>
  <si>
    <t>PSICOLOGÍA LABORAL</t>
  </si>
  <si>
    <t>HIGIENE Y SEGURIDAD APLICADA</t>
  </si>
  <si>
    <t>SEGURIDAD II</t>
  </si>
  <si>
    <t>HIGIENE II</t>
  </si>
  <si>
    <t>PROBLEMÁTICA AMBIENTAL</t>
  </si>
  <si>
    <t>PLANIFICACIÓN Y TÉCNICAS PARA EL CONTROL DE LA CALIDAD</t>
  </si>
  <si>
    <t>ECOLOGÍA</t>
  </si>
  <si>
    <t>TALLER DE CIENCIAS BÁSICAS APLICADAS</t>
  </si>
  <si>
    <t>SISTEMAS DE GESTIÓN DE LA CALIDAD</t>
  </si>
  <si>
    <t>SISTEMAS DE GESTIÓN DEL MEDIOAMBIENTE</t>
  </si>
  <si>
    <t>EQUIPO Y ELEMENTOS DE PROTECCIÓN PERSONAL</t>
  </si>
  <si>
    <t>SEGURIDAD I</t>
  </si>
  <si>
    <t>HIGIENE I</t>
  </si>
  <si>
    <t>INTERPRETACIÓN DE PLANOS</t>
  </si>
  <si>
    <t>TIC</t>
  </si>
  <si>
    <t>00905-DGE-19</t>
  </si>
  <si>
    <t>TSMI</t>
  </si>
  <si>
    <t>HIGIENE Y SEGURIDAD MINERA</t>
  </si>
  <si>
    <t>MÉTODOS DE EXPLOTACIÓN DE MINAS Y CANTERAS</t>
  </si>
  <si>
    <t>CONTROL Y GESTIÓN DE OPERACIONES MINERAS</t>
  </si>
  <si>
    <t>PERFORACIONES Y VOLADURAS</t>
  </si>
  <si>
    <t>QUÍMICA APLICADA</t>
  </si>
  <si>
    <t>GEOLOGÍA DE YACIMIENTOS</t>
  </si>
  <si>
    <t>PROSPECCIÓN Y EXPLORACIÓN MINERA</t>
  </si>
  <si>
    <t>ORGANIZACIÓN Y LEGISLACIÓN MINERA</t>
  </si>
  <si>
    <t>CARTOGRAFÍA Y SENSORES REMOTOS</t>
  </si>
  <si>
    <t>TECNOLOGÍA DE LA INFORMACIÓN APLICADA A LA MINERÍA</t>
  </si>
  <si>
    <t>INGLÉS COMUNICATIVO</t>
  </si>
  <si>
    <t>INTRODUCCIÓN A LAS OPERACIONES MINERAS</t>
  </si>
  <si>
    <t>TOPOGRAFÍA APLICADA</t>
  </si>
  <si>
    <t>MINERALOGÍA Y PETROLOGÍA</t>
  </si>
  <si>
    <t>GEOLOGÍA GENERAL</t>
  </si>
  <si>
    <t>PROBLEMÁTICA SOCIOCULTURAL Y DEL CONTEXTO</t>
  </si>
  <si>
    <t>TSOV</t>
  </si>
  <si>
    <t>ESTADÍSTICA APLICADA</t>
  </si>
  <si>
    <t>RIVADAVIA_PETRÓLEO_Y_GAS</t>
  </si>
  <si>
    <t>RIVADAVIA_ENERGÍAS_RENOVABLES</t>
  </si>
  <si>
    <t>MENDOZA_HIGIENE_Y_SEGURIDAD</t>
  </si>
  <si>
    <t>MENDOZA_PETRÓLEO_Y_GAS</t>
  </si>
  <si>
    <t>MENDOZA_OBRAS_VIALES</t>
  </si>
  <si>
    <t>MENDOZA_ENERGÍAS_RENOVABLES</t>
  </si>
  <si>
    <t>MENDOZA_MINERÍA</t>
  </si>
  <si>
    <t>MENDOZA_METALMECÁNICA</t>
  </si>
  <si>
    <t>CARRERAS DE LA SEDE: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</si>
  <si>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</si>
  <si>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</si>
  <si>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</si>
  <si>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</si>
  <si>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</si>
  <si>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</si>
  <si>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</si>
  <si>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</si>
  <si>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</si>
  <si>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</si>
  <si>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</si>
  <si>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</si>
  <si>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</si>
  <si>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</si>
  <si>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</si>
  <si>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</si>
  <si>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</si>
  <si>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</si>
  <si>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</si>
  <si>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</si>
  <si>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</si>
  <si>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</si>
  <si>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</si>
  <si>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</si>
  <si>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</si>
  <si>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#206</t>
  </si>
  <si>
    <t>#207</t>
  </si>
  <si>
    <t>#208</t>
  </si>
  <si>
    <t>#209</t>
  </si>
  <si>
    <t>#210</t>
  </si>
  <si>
    <t>#211</t>
  </si>
  <si>
    <t>#212</t>
  </si>
  <si>
    <t>#213</t>
  </si>
  <si>
    <t>#214</t>
  </si>
  <si>
    <t>#066</t>
  </si>
  <si>
    <t>#067</t>
  </si>
  <si>
    <t>#068</t>
  </si>
  <si>
    <t>#069</t>
  </si>
  <si>
    <t>#070</t>
  </si>
  <si>
    <t>#071</t>
  </si>
  <si>
    <t>#072</t>
  </si>
  <si>
    <t>#073</t>
  </si>
  <si>
    <t>#074</t>
  </si>
  <si>
    <t>#075</t>
  </si>
  <si>
    <t>#076</t>
  </si>
  <si>
    <t>#077</t>
  </si>
  <si>
    <t>#078</t>
  </si>
  <si>
    <t>#079</t>
  </si>
  <si>
    <t>#080</t>
  </si>
  <si>
    <t>#081</t>
  </si>
  <si>
    <t>#082</t>
  </si>
  <si>
    <t>#083</t>
  </si>
  <si>
    <t>#084</t>
  </si>
  <si>
    <t>#085</t>
  </si>
  <si>
    <t>#086</t>
  </si>
  <si>
    <t>#087</t>
  </si>
  <si>
    <t>#088</t>
  </si>
  <si>
    <t>#089</t>
  </si>
  <si>
    <t>#090</t>
  </si>
  <si>
    <t>#091</t>
  </si>
  <si>
    <t>#092</t>
  </si>
  <si>
    <t>#093</t>
  </si>
  <si>
    <t>#094</t>
  </si>
  <si>
    <t>#095</t>
  </si>
  <si>
    <t>#096</t>
  </si>
  <si>
    <t>#097</t>
  </si>
  <si>
    <t>#098</t>
  </si>
  <si>
    <t>#099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</si>
  <si>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</si>
  <si>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</si>
  <si>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</si>
  <si>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</si>
  <si>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</si>
  <si>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</si>
  <si>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</si>
  <si>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</si>
  <si>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</si>
  <si>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</si>
  <si>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</si>
  <si>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</si>
  <si>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</si>
  <si>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</si>
  <si>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</si>
  <si>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</si>
  <si>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</si>
  <si>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</si>
  <si>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</si>
  <si>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</si>
  <si>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</si>
  <si>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</si>
  <si>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</si>
  <si>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</si>
  <si>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</si>
  <si>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</si>
  <si>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</si>
  <si>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</si>
  <si>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</si>
  <si>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</si>
  <si>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</si>
  <si>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</si>
  <si>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</si>
  <si>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</si>
  <si>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</si>
  <si>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</si>
  <si>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</si>
  <si>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</si>
  <si>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</si>
  <si>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</si>
  <si>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</si>
  <si>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</si>
  <si>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</si>
  <si>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</si>
  <si>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</si>
  <si>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</si>
  <si>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</si>
  <si>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</si>
  <si>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</si>
  <si>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</si>
  <si>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</si>
  <si>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</si>
  <si>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</si>
  <si>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</si>
  <si>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</si>
  <si>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</si>
  <si>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</si>
  <si>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</si>
  <si>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</si>
  <si>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</si>
  <si>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</si>
  <si>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</si>
  <si>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</si>
  <si>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</si>
  <si>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</si>
  <si>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</si>
  <si>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</si>
  <si>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</si>
  <si>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</si>
  <si>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</si>
  <si>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</si>
  <si>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4.4  Postítulo Diplomatura Superior (Mínimo 400 horas)</t>
  </si>
  <si>
    <t>4.5 Postítulo de Especialización Académica (Mínimo 400 horas)</t>
  </si>
  <si>
    <t>4.6 Postítulo de Actualización Académica (Mínimo 200 horas)</t>
  </si>
  <si>
    <t xml:space="preserve">4.1  Doctorado (Mínimo  600 horas )                                      </t>
  </si>
  <si>
    <t>4.2  Maestría (Mínimo  600 horas)</t>
  </si>
  <si>
    <t>4.3  Especialización (Mínimo  600 horas)</t>
  </si>
  <si>
    <t>ANTIGÜEDAD EN LA DOCENCIA. (Coloque la cantidad de años en números enteros)</t>
  </si>
  <si>
    <t>15.6 Postítulo</t>
  </si>
  <si>
    <t>15.5 Curso de 61 a 100  horas cátedra</t>
  </si>
  <si>
    <t>15.4 Curso de 41 a 60  horas cátedra</t>
  </si>
  <si>
    <t>TRABAJOS DE INVESTIGACIÓN Y/O EVALUACIÓN DE PROYECTOS  (últimos 10 años) INDICAR AVALES</t>
  </si>
  <si>
    <t>OTRAS ACTIVDADES Y/O CARGOS PERTINENTES A LA FUNCIÓN EN LA QUE SE POSTULA</t>
  </si>
  <si>
    <t>De Nivel Universitario específico con formación Docente en el espacio optado</t>
  </si>
  <si>
    <t xml:space="preserve">Total en la Docencia expresado en años. (Se contabilizará hasta 25 años - Máximo 5 puntos)                                                                                                                                </t>
  </si>
  <si>
    <t>En el Nivel Superior en otra institución expresado en años. (Se contabilizará hasta 10 años, años de los últimos 10 - Máximo 7 puntos)</t>
  </si>
  <si>
    <t>En el INSUTEC expresado en Años (Últimos 10 años - Máximo 8 puntos)</t>
  </si>
  <si>
    <t>PARTICIPACIÓN EN EVENTOS ACADÉMICOS TALES COMO CONGRESOS, JORNADAS, SIMPOSIOS, ENCUENTROS CIENTÍFICOS CONFERENCIAS (Últimos 10 años - Sólo del espacio al que se presenta)</t>
  </si>
  <si>
    <t>Asistente con evaluación (Temáticas referidad al Espacio) (por cada uno)</t>
  </si>
  <si>
    <t>ELABORACIÓN y DICATADO DE  CURSOS, JORNADAS, TALLERES, SEMINARIOS (Afines al campo de formación y/o unidad curricular a la que se postula)</t>
  </si>
  <si>
    <t>15.1 Curso de 6 a 12 horas cátedra</t>
  </si>
  <si>
    <t>Director/a o Co-director/a</t>
  </si>
  <si>
    <t>Asistente (Temáticas referidas al Espacio)  (por cada uno)</t>
  </si>
  <si>
    <t>Moderador/a (Temáticas referidas al Espacio) (por cada uno)</t>
  </si>
  <si>
    <t>Coordinador/a general (por cada uno)</t>
  </si>
  <si>
    <t>Expositor/a (por cada uno)</t>
  </si>
  <si>
    <t xml:space="preserve">Asesor/a o tutor/a, grupo para feria de ciencias o similares, olimpiadas provinciales, regionales, nacionales o internacionales para el nivel superior </t>
  </si>
  <si>
    <t>Investigador/a</t>
  </si>
  <si>
    <t>Director/a de tesina o trabajos finales de carrera de grado</t>
  </si>
  <si>
    <t>Director/a de tesis de postgrado</t>
  </si>
  <si>
    <t>Autor/a</t>
  </si>
  <si>
    <t>Co-Autor/a</t>
  </si>
  <si>
    <t>Compilador/a</t>
  </si>
  <si>
    <t>Entre 12 y 23 horas cátedra</t>
  </si>
  <si>
    <t>Entre 24 y 40  horas cátedra</t>
  </si>
  <si>
    <t>Entre 41 y 60  horas cátedra</t>
  </si>
  <si>
    <t>Entre 61 y 80  horas cátedra</t>
  </si>
  <si>
    <t>Entre 81 y 100  horas cátedra</t>
  </si>
  <si>
    <t>Mas de 100 horas cátedra</t>
  </si>
  <si>
    <t>Rector/a en IES</t>
  </si>
  <si>
    <t>Rector/a en Universidad</t>
  </si>
  <si>
    <t>Vicerector/a, Director/a de Nivel, Regente/a en IES</t>
  </si>
  <si>
    <t>Vicerector/a, Director/a de Nivel, Regente/a en Universidad</t>
  </si>
  <si>
    <t>Miembro del Consejo Directivo en IES</t>
  </si>
  <si>
    <t>Miembro del Consejo Directivo en Universidad</t>
  </si>
  <si>
    <t>OTRAS ACTIVIDADES Y/O CARGOS PERTINENTES A LA FUNCIÓN EN LA QUE SE POSTULA</t>
  </si>
  <si>
    <t xml:space="preserve">Miembro de equipo técnico de Organismos e Instituciones oficiales </t>
  </si>
  <si>
    <t>Miembro de equipo evaluador en organismos e intituciones oficiales</t>
  </si>
  <si>
    <t xml:space="preserve">Cargos de gestión pública (gobierno nacional, provincial, municipal) Relacionados con la educación </t>
  </si>
  <si>
    <r>
      <rPr>
        <b/>
        <sz val="9"/>
        <rFont val="Lato"/>
        <family val="2"/>
      </rPr>
      <t>De Nivel Superior de Formación Técnica</t>
    </r>
    <r>
      <rPr>
        <sz val="9"/>
        <rFont val="Lato"/>
        <family val="2"/>
      </rPr>
      <t xml:space="preserve"> </t>
    </r>
  </si>
  <si>
    <t>ATENCIÓN !!!</t>
  </si>
  <si>
    <t>Capacitación certificada en utilización de aula virtual.</t>
  </si>
  <si>
    <r>
      <rPr>
        <b/>
        <sz val="14"/>
        <color theme="1"/>
        <rFont val="Lato"/>
        <family val="2"/>
      </rPr>
      <t>2.</t>
    </r>
    <r>
      <rPr>
        <sz val="12"/>
        <color theme="1"/>
        <rFont val="Lato"/>
        <family val="2"/>
      </rPr>
      <t xml:space="preserve"> </t>
    </r>
    <r>
      <rPr>
        <b/>
        <u/>
        <sz val="12"/>
        <color theme="1"/>
        <rFont val="Lato"/>
        <family val="2"/>
      </rPr>
      <t>Para completar este curriculum digital deberá tener en cuenta las siguientes consideraciones</t>
    </r>
    <r>
      <rPr>
        <sz val="12"/>
        <color theme="1"/>
        <rFont val="Lato"/>
        <family val="2"/>
      </rPr>
      <t xml:space="preserve">:                                                           </t>
    </r>
    <r>
      <rPr>
        <b/>
        <sz val="12"/>
        <color theme="1"/>
        <rFont val="Lato"/>
        <family val="2"/>
      </rPr>
      <t>a.</t>
    </r>
    <r>
      <rPr>
        <sz val="12"/>
        <color theme="1"/>
        <rFont val="Lato"/>
        <family val="2"/>
      </rPr>
      <t xml:space="preserve"> Completar sus datos personales en las sección correspondiente.</t>
    </r>
    <r>
      <rPr>
        <b/>
        <sz val="12"/>
        <color theme="1"/>
        <rFont val="Lato"/>
        <family val="2"/>
      </rPr>
      <t xml:space="preserve"> b.</t>
    </r>
    <r>
      <rPr>
        <sz val="12"/>
        <color theme="1"/>
        <rFont val="Lato"/>
        <family val="2"/>
      </rPr>
      <t xml:space="preserve"> En la sección "ESPACIOS CURRICULARES" deberá seleccionar a la izquierda la Sede y Carrera, luego a la derecha de la misma el "Espacio Curricular" (materia). Si su postulación supera el límite de 6 postulaciones deberá completar una nueva ficha digital.</t>
    </r>
    <r>
      <rPr>
        <b/>
        <sz val="12"/>
        <color theme="1"/>
        <rFont val="Lato"/>
        <family val="2"/>
      </rPr>
      <t xml:space="preserve"> c.</t>
    </r>
    <r>
      <rPr>
        <sz val="12"/>
        <color theme="1"/>
        <rFont val="Lato"/>
        <family val="2"/>
      </rPr>
      <t xml:space="preserve"> En la Sección "CARGOS" seleccione uno del listado (solo si tiene intenciones de postularse a algún cargo). </t>
    </r>
    <r>
      <rPr>
        <b/>
        <sz val="12"/>
        <color theme="1"/>
        <rFont val="Lato"/>
        <family val="2"/>
      </rPr>
      <t>d.</t>
    </r>
    <r>
      <rPr>
        <sz val="12"/>
        <color theme="1"/>
        <rFont val="Lato"/>
        <family val="2"/>
      </rPr>
      <t xml:space="preserve"> Finalmente en "TABULACIONES" debajo de cada ítem complete el antecedente y marque la casilla para computar el puntaje correspondiente. </t>
    </r>
    <r>
      <rPr>
        <b/>
        <sz val="12"/>
        <color theme="1"/>
        <rFont val="Lato"/>
        <family val="2"/>
      </rPr>
      <t>e.</t>
    </r>
    <r>
      <rPr>
        <sz val="12"/>
        <color theme="1"/>
        <rFont val="Lato"/>
        <family val="2"/>
      </rPr>
      <t xml:space="preserve"> En años de antigüedad se coloca el "número entero"equivalente a la antigüedad declarada en años. No repetir los ítems, ya que no serán considerados para la tabulación. </t>
    </r>
    <r>
      <rPr>
        <b/>
        <sz val="12"/>
        <color theme="1"/>
        <rFont val="Lato"/>
        <family val="2"/>
      </rPr>
      <t>f.</t>
    </r>
    <r>
      <rPr>
        <sz val="12"/>
        <color theme="1"/>
        <rFont val="Lato"/>
        <family val="2"/>
      </rPr>
      <t xml:space="preserve"> El puntaje final se reflejará al terminar toda la carga. [Las celdas que se deben completar son de color BLANCO].</t>
    </r>
  </si>
  <si>
    <t>Implementación comprobada de sus competencias en aula virtual, en esta u otra institución.</t>
  </si>
  <si>
    <t>ESPACIOS CURRICULARES (Profesores)</t>
  </si>
  <si>
    <t xml:space="preserve">  San Juan 467, Ciudad de Mendoza - Tel. 4252895. </t>
  </si>
  <si>
    <t>00701-DGE-20</t>
  </si>
  <si>
    <t>-</t>
  </si>
  <si>
    <t>M1 - U-1</t>
  </si>
  <si>
    <t>M1 - U-2</t>
  </si>
  <si>
    <t>M1 - U-3</t>
  </si>
  <si>
    <t>M1 - U-4</t>
  </si>
  <si>
    <t>M1 - U-5</t>
  </si>
  <si>
    <t>M1 - U-6</t>
  </si>
  <si>
    <t>Caminos</t>
  </si>
  <si>
    <t>Topografía</t>
  </si>
  <si>
    <t>Estadística Aplicada</t>
  </si>
  <si>
    <t>Comunicación y Comprensión de Textos</t>
  </si>
  <si>
    <t>Informática Aplicada</t>
  </si>
  <si>
    <t>Practica Profesionalizante</t>
  </si>
  <si>
    <t>M2 - U-1</t>
  </si>
  <si>
    <t>M2 - U-2</t>
  </si>
  <si>
    <t>M2 - U-3</t>
  </si>
  <si>
    <t>M2 - U-4</t>
  </si>
  <si>
    <t>M2 - U-5</t>
  </si>
  <si>
    <t>M2 - U-6</t>
  </si>
  <si>
    <t>M2 - U-7</t>
  </si>
  <si>
    <t>M2 - U-8</t>
  </si>
  <si>
    <t>Topografía Aplicada a la Obra Vial</t>
  </si>
  <si>
    <t>Trigonometría</t>
  </si>
  <si>
    <t>Instrumental</t>
  </si>
  <si>
    <t>Estación Total</t>
  </si>
  <si>
    <t>Informática Aplicada II</t>
  </si>
  <si>
    <t>Álgebra y Matemática</t>
  </si>
  <si>
    <t>Práctica Profesionalizante</t>
  </si>
  <si>
    <t>M3 - U-1</t>
  </si>
  <si>
    <t>Sistemas de Representación</t>
  </si>
  <si>
    <t>M3 - U-2</t>
  </si>
  <si>
    <t>Replanteo a Campo</t>
  </si>
  <si>
    <t>M3 - U-3</t>
  </si>
  <si>
    <t>Movimiento de Suelos</t>
  </si>
  <si>
    <t>M3 - U-4</t>
  </si>
  <si>
    <t>Cómputo y Presupuesto</t>
  </si>
  <si>
    <t>M3 - U-5</t>
  </si>
  <si>
    <t>M4 - U-1</t>
  </si>
  <si>
    <t>Iniciativa Emprendedora</t>
  </si>
  <si>
    <t>M4 - U-2</t>
  </si>
  <si>
    <t>La Empresa y su entorno</t>
  </si>
  <si>
    <t>M4 - U-3</t>
  </si>
  <si>
    <t>Creación y puesta en marcha de una Empresa</t>
  </si>
  <si>
    <t>M4 - U-4</t>
  </si>
  <si>
    <t>Función Administrativa</t>
  </si>
  <si>
    <t>M4 - U-5</t>
  </si>
  <si>
    <t>M5 - U-1</t>
  </si>
  <si>
    <t>Física de los materiales</t>
  </si>
  <si>
    <t>M5 - U-2</t>
  </si>
  <si>
    <t>Química de los materiales</t>
  </si>
  <si>
    <t>M5 - U-3</t>
  </si>
  <si>
    <t>Materiales de Construcción</t>
  </si>
  <si>
    <t>M5 - U-4</t>
  </si>
  <si>
    <t>Higiene y Seguridad en la Obra Vial</t>
  </si>
  <si>
    <t>M5 - U-5</t>
  </si>
  <si>
    <t>Legislación y Seguridad Vial</t>
  </si>
  <si>
    <t>M5 - U-6</t>
  </si>
  <si>
    <t>M6 - U-1</t>
  </si>
  <si>
    <t>Física Aplicada</t>
  </si>
  <si>
    <t>M6 - U-2</t>
  </si>
  <si>
    <t>Pavimentos flexibles</t>
  </si>
  <si>
    <t>M6 - U-3</t>
  </si>
  <si>
    <t>Pavimentos rígidos</t>
  </si>
  <si>
    <t>M6 - U-4</t>
  </si>
  <si>
    <t>Conservación de Pavimentos</t>
  </si>
  <si>
    <t>M6 - U-5</t>
  </si>
  <si>
    <t>Cómputo y Presupuesto II</t>
  </si>
  <si>
    <t>M6 - U-6</t>
  </si>
  <si>
    <t>M7 - U-1</t>
  </si>
  <si>
    <t>Máquinas Simples</t>
  </si>
  <si>
    <t>M7 - U-2</t>
  </si>
  <si>
    <t>Maquinarias y Equipos para la Obra Vial</t>
  </si>
  <si>
    <t>M7 - U-3</t>
  </si>
  <si>
    <t>Canteras y Plantas de Asfalto</t>
  </si>
  <si>
    <t>M7 - U-4</t>
  </si>
  <si>
    <t>Plantas de Hormigón</t>
  </si>
  <si>
    <t>M7 - U-5</t>
  </si>
  <si>
    <t>Higiene y Seguridad y Legislación</t>
  </si>
  <si>
    <t>M7 - U-6</t>
  </si>
  <si>
    <t>Normas de Calidad</t>
  </si>
  <si>
    <t>M7 - U-7</t>
  </si>
  <si>
    <t>M8 - U-1</t>
  </si>
  <si>
    <t>Cementos</t>
  </si>
  <si>
    <t>M8 - U-2</t>
  </si>
  <si>
    <t>Aceros</t>
  </si>
  <si>
    <t>M8 - U-3</t>
  </si>
  <si>
    <t>Mampostería</t>
  </si>
  <si>
    <t>M8 - U-4</t>
  </si>
  <si>
    <t>Madera</t>
  </si>
  <si>
    <t>M8 - U-5</t>
  </si>
  <si>
    <t>M8 - U-6</t>
  </si>
  <si>
    <t>M8 - U-7</t>
  </si>
  <si>
    <t>M9 - U-1</t>
  </si>
  <si>
    <t>Suelos</t>
  </si>
  <si>
    <t>M9 - U-2</t>
  </si>
  <si>
    <t>Asfaltos</t>
  </si>
  <si>
    <t>M9 - U-3</t>
  </si>
  <si>
    <t>Hormigones</t>
  </si>
  <si>
    <t>M9 - U-4</t>
  </si>
  <si>
    <t>M9 - U-5</t>
  </si>
  <si>
    <t>M9 - U-6</t>
  </si>
  <si>
    <t>M10 - U-1</t>
  </si>
  <si>
    <t>Obras de Arte</t>
  </si>
  <si>
    <t>M10 - U-2</t>
  </si>
  <si>
    <t>Conservación de las Obras Viales</t>
  </si>
  <si>
    <t>M10 - U-3</t>
  </si>
  <si>
    <t>Hidráulica Básica</t>
  </si>
  <si>
    <t>M10 - U-4</t>
  </si>
  <si>
    <t>Sistemas de Representación III</t>
  </si>
  <si>
    <t>M10 - U-5</t>
  </si>
  <si>
    <t>M10 - U-6</t>
  </si>
  <si>
    <t>M10 - U-7</t>
  </si>
  <si>
    <t>Energética</t>
  </si>
  <si>
    <t>00702-DGE-20</t>
  </si>
  <si>
    <t>El sol</t>
  </si>
  <si>
    <t>El panel solar fotovoltaico</t>
  </si>
  <si>
    <t>Componentes de una instalación fotovoltaica</t>
  </si>
  <si>
    <t>Instalación de sistemas fotovoltaico</t>
  </si>
  <si>
    <t>Mantenimiento de sistemas fotovoltaico</t>
  </si>
  <si>
    <t>M1 - U-7</t>
  </si>
  <si>
    <t>Diseño de sistemas fotovoltaico</t>
  </si>
  <si>
    <t>M1 - U-8</t>
  </si>
  <si>
    <t>Prevención de riesgos, seguridad y protección medioambiental</t>
  </si>
  <si>
    <t>M1 - U-9</t>
  </si>
  <si>
    <t>Eficiencia Energética</t>
  </si>
  <si>
    <t>M1 - U-10</t>
  </si>
  <si>
    <t>Electroestática</t>
  </si>
  <si>
    <t>Electrodinámica</t>
  </si>
  <si>
    <t>Máquinas eléctricas</t>
  </si>
  <si>
    <t>Instalaciones eléctricas</t>
  </si>
  <si>
    <t>Colectores</t>
  </si>
  <si>
    <t>Componentes de una instalación fototérmica</t>
  </si>
  <si>
    <t>Instalación de sistemas fototérmicos</t>
  </si>
  <si>
    <t>Mantenimiento de sistemas fototérmicos</t>
  </si>
  <si>
    <t>Diseño de sistemas fototérmicos</t>
  </si>
  <si>
    <t>M3 - U-6</t>
  </si>
  <si>
    <t>M3 - U-7</t>
  </si>
  <si>
    <t>M3 - U-8</t>
  </si>
  <si>
    <t>Termometría</t>
  </si>
  <si>
    <t>Calorimetría</t>
  </si>
  <si>
    <t>Termodinámica</t>
  </si>
  <si>
    <t>Transformaciones de Estado</t>
  </si>
  <si>
    <t>Máquinas Térmicas</t>
  </si>
  <si>
    <t>M4 - U-6</t>
  </si>
  <si>
    <t>Iniciativa emprendedora</t>
  </si>
  <si>
    <t>La empresa y su entorno</t>
  </si>
  <si>
    <t>Creación y puesta en marcha de una empresa</t>
  </si>
  <si>
    <t>Función administrativa</t>
  </si>
  <si>
    <t>Idioma Inglés</t>
  </si>
  <si>
    <t>Tecnologías de la información y de las comunicaciones</t>
  </si>
  <si>
    <t>Ergonomía</t>
  </si>
  <si>
    <t>Interacción hombre máquina</t>
  </si>
  <si>
    <t>El Viento</t>
  </si>
  <si>
    <t>Aerogeneradores</t>
  </si>
  <si>
    <t>Componentes de una instalación eólica</t>
  </si>
  <si>
    <t>Instalación de Sistemas Eólicos</t>
  </si>
  <si>
    <t>Mantenimiento de Sistemas Eólicos</t>
  </si>
  <si>
    <t>Diseño de Sistemas Eólicos</t>
  </si>
  <si>
    <t>Prevención de riesgos laborales y protección ambiental</t>
  </si>
  <si>
    <t>M7 - U-8</t>
  </si>
  <si>
    <t>M7 - U-9</t>
  </si>
  <si>
    <t>El Agua</t>
  </si>
  <si>
    <t>Hidrostática</t>
  </si>
  <si>
    <t>Hidrodinámica</t>
  </si>
  <si>
    <t>Componentes de una instalación hidráulica</t>
  </si>
  <si>
    <t>Instalación de sistemas Hidráulicos</t>
  </si>
  <si>
    <t>Mantenimiento de Sistemas Hidráulicos</t>
  </si>
  <si>
    <t>Diseño de Sistemas Hidráulicos</t>
  </si>
  <si>
    <t>M8 - U-8</t>
  </si>
  <si>
    <t>M8 - U-9</t>
  </si>
  <si>
    <t>M8 - U-10</t>
  </si>
  <si>
    <t>Biomasa</t>
  </si>
  <si>
    <t>Fuentes de Biomasa</t>
  </si>
  <si>
    <t>Métodos de transformación de Biomasa</t>
  </si>
  <si>
    <t>Instalación Generadoras de biomasa</t>
  </si>
  <si>
    <t>Metanización</t>
  </si>
  <si>
    <t>Biocombustibles</t>
  </si>
  <si>
    <t>M9 - U-7</t>
  </si>
  <si>
    <t>Problemática ambiental</t>
  </si>
  <si>
    <t>M9 - U-8</t>
  </si>
  <si>
    <t>Diseño de Sistemas de Generación de Biomasa</t>
  </si>
  <si>
    <t>M9 - U-9</t>
  </si>
  <si>
    <t>M9 - U-10</t>
  </si>
  <si>
    <t>La Tierra</t>
  </si>
  <si>
    <t>Conceptos generales de geología y geotérmica</t>
  </si>
  <si>
    <t>Componentes de una instalación geotérmica</t>
  </si>
  <si>
    <t>Sistemas hidrogeológicos</t>
  </si>
  <si>
    <t>Clasificación de sistemas geotermales</t>
  </si>
  <si>
    <t>Geoquímica</t>
  </si>
  <si>
    <t>Geofísica</t>
  </si>
  <si>
    <t>M10 - U-8</t>
  </si>
  <si>
    <t>Tecnologías y aplicaciones</t>
  </si>
  <si>
    <t>M10 - U-9</t>
  </si>
  <si>
    <t>Diseño de sistemas de generación geotérmicas</t>
  </si>
  <si>
    <t>M10 - U-10</t>
  </si>
  <si>
    <t>M10 - U-11</t>
  </si>
  <si>
    <t>M11 - U-1</t>
  </si>
  <si>
    <t>Almacenamiento</t>
  </si>
  <si>
    <t>M11 - U-2</t>
  </si>
  <si>
    <t>Transformación</t>
  </si>
  <si>
    <t>M11 - U-3</t>
  </si>
  <si>
    <t>Transporte</t>
  </si>
  <si>
    <t>M11 - U-4</t>
  </si>
  <si>
    <t>M12 - U-1</t>
  </si>
  <si>
    <t>Gestión de la Energía</t>
  </si>
  <si>
    <t>M12 - U-2</t>
  </si>
  <si>
    <t>Sistemas de Gestión de la Energía en empresas y organismos</t>
  </si>
  <si>
    <t>M12 - U-3</t>
  </si>
  <si>
    <t>Cálculos económicos y evaluación de proyectos</t>
  </si>
  <si>
    <t>M12 - U-4</t>
  </si>
  <si>
    <t>Comercialización de energía eléctrica</t>
  </si>
  <si>
    <t>M12 - U-5</t>
  </si>
  <si>
    <t>M13 - U-1</t>
  </si>
  <si>
    <t>Tipos y niveles</t>
  </si>
  <si>
    <t>M13 - U-2</t>
  </si>
  <si>
    <t>Establecimiento del plan de mantenimiento</t>
  </si>
  <si>
    <t>M13 - U-3</t>
  </si>
  <si>
    <t>Método de análisis de Averías</t>
  </si>
  <si>
    <t>M13 - U-4</t>
  </si>
  <si>
    <t>El presupuesto de mantenimiento</t>
  </si>
  <si>
    <t>M13 - U-5</t>
  </si>
  <si>
    <t>Normas de Seguridad</t>
  </si>
  <si>
    <t>M13 - U-6</t>
  </si>
  <si>
    <t>Gestión del mantenimiento</t>
  </si>
  <si>
    <t>M13 - U-7</t>
  </si>
  <si>
    <t>Metrología I</t>
  </si>
  <si>
    <t>00675-DGE-20</t>
  </si>
  <si>
    <t>Matemática</t>
  </si>
  <si>
    <t>La materia prima, en el mundo y nuestro país</t>
  </si>
  <si>
    <t>Representación Gráfica</t>
  </si>
  <si>
    <t>Diseño asistido por computadora</t>
  </si>
  <si>
    <t>Representación gráfica de Estructuras fijas</t>
  </si>
  <si>
    <t>Representación de tuberías a presión</t>
  </si>
  <si>
    <t>Representación gráfica de productos mecanizados</t>
  </si>
  <si>
    <t>Conocimiento de Materiales I</t>
  </si>
  <si>
    <t>Conocimiento de Materiales II</t>
  </si>
  <si>
    <t>Tratamientos térmicos en los materiales</t>
  </si>
  <si>
    <t>Las normas de los materiales</t>
  </si>
  <si>
    <t>Especificación de materiales y prefabricados</t>
  </si>
  <si>
    <t>Inglés técnico</t>
  </si>
  <si>
    <t>Compra de materia prima e insumos</t>
  </si>
  <si>
    <t>Estadística y Métodos de muestreo</t>
  </si>
  <si>
    <t>Materia prima y almacenamiento</t>
  </si>
  <si>
    <t>Corrosión y protecciones</t>
  </si>
  <si>
    <t>Almacenamiento de materiales, componentes y sustancias peligrosas</t>
  </si>
  <si>
    <t>Reconocimiento de las prestaciones de las máquinas herramientas</t>
  </si>
  <si>
    <t>Determinación de procesos de fabricación</t>
  </si>
  <si>
    <t>Selección de materiales de mecanizado</t>
  </si>
  <si>
    <t>Interpretación y ejecución de documentación técnica</t>
  </si>
  <si>
    <t>Mantenimiento, reparación y compra de máquinas Herramientas</t>
  </si>
  <si>
    <t>Control de dimensiones, geometrías y superficies de productos</t>
  </si>
  <si>
    <t>M4 - U-7</t>
  </si>
  <si>
    <t>Impacto ambiental de las empresas metalmecánica</t>
  </si>
  <si>
    <t>M4 - U-8</t>
  </si>
  <si>
    <t>Introducción</t>
  </si>
  <si>
    <t>Negocio</t>
  </si>
  <si>
    <t>Factibilidad</t>
  </si>
  <si>
    <t>Buenas Prácticas de Negocio</t>
  </si>
  <si>
    <t>Costos</t>
  </si>
  <si>
    <t>Ingresos y Egresos</t>
  </si>
  <si>
    <t>M5 - U-7</t>
  </si>
  <si>
    <t>Presupuestos</t>
  </si>
  <si>
    <t>M5 - U-8</t>
  </si>
  <si>
    <t>Cálculo para diferentes tipos de industrias metalmecánicas</t>
  </si>
  <si>
    <t>M5 - U-9</t>
  </si>
  <si>
    <t>Informática</t>
  </si>
  <si>
    <t>M5 - U-10</t>
  </si>
  <si>
    <t>Características de la actividad comercial</t>
  </si>
  <si>
    <t>M5 - U-11</t>
  </si>
  <si>
    <t>Estructura</t>
  </si>
  <si>
    <t>M5 - U-12</t>
  </si>
  <si>
    <t>Estrategias</t>
  </si>
  <si>
    <t>M5 - U-13</t>
  </si>
  <si>
    <t>Plan de Negocio</t>
  </si>
  <si>
    <t>M5 - U-14</t>
  </si>
  <si>
    <t>Logística</t>
  </si>
  <si>
    <t>M5 - U-15</t>
  </si>
  <si>
    <t>Diferenciación</t>
  </si>
  <si>
    <t>M5 - U-16</t>
  </si>
  <si>
    <t>Formación de Precios</t>
  </si>
  <si>
    <t>M5 - U-17</t>
  </si>
  <si>
    <t>Comercio Internacional</t>
  </si>
  <si>
    <t>M5 - U-18</t>
  </si>
  <si>
    <t>Documentación técnica en la industria metalmecánica</t>
  </si>
  <si>
    <t>Patentes y registros de patentes</t>
  </si>
  <si>
    <t>Seguridad e Higiene en trabajos de oficina</t>
  </si>
  <si>
    <t>Programación de tareas en oficinas técnicas</t>
  </si>
  <si>
    <t>Armado y montaje de estructuras metálicas</t>
  </si>
  <si>
    <t>Simbología de soldadura</t>
  </si>
  <si>
    <t>Soldadura I</t>
  </si>
  <si>
    <t>Soldadura II</t>
  </si>
  <si>
    <t>Calificación de procesos de Soldadura y calificación de soldadores</t>
  </si>
  <si>
    <t>Ensayos no destructivos y destructivos en las soldaduras</t>
  </si>
  <si>
    <t>Inspección de Soldadura</t>
  </si>
  <si>
    <t>Seguridad en la Soldadura</t>
  </si>
  <si>
    <t>Mecanizado con herramientas manuales</t>
  </si>
  <si>
    <t>Mecanizado en frío con arranque de viruta</t>
  </si>
  <si>
    <t>Mecanizado de elementos mecánicos particulares</t>
  </si>
  <si>
    <t>Procesos de conformado sin arranque de viruta</t>
  </si>
  <si>
    <t>Metrología II</t>
  </si>
  <si>
    <t>Montaje de una máquina o subconjunto</t>
  </si>
  <si>
    <t>Residuos de Fabricación</t>
  </si>
  <si>
    <t>Procesos de conformado en caliente</t>
  </si>
  <si>
    <t>Máquinas herramientas por CNC</t>
  </si>
  <si>
    <t>Prototipos y sistema CAD CAM</t>
  </si>
  <si>
    <t>Movimientos de cargas</t>
  </si>
  <si>
    <t>Prevención de riesgos laborales</t>
  </si>
  <si>
    <t>Ensayos no destructivos</t>
  </si>
  <si>
    <t>Ensayos destructivos</t>
  </si>
  <si>
    <t>Laboratorio de Ensayos destructivos</t>
  </si>
  <si>
    <t>Laboratorio de Ensayos no destructivos</t>
  </si>
  <si>
    <t>Documentos técnicos para inspección y ensayos</t>
  </si>
  <si>
    <t>Inglés Técnico</t>
  </si>
  <si>
    <t>Implementación de Normas de Calidad</t>
  </si>
  <si>
    <t>Sistemas y subsistemas</t>
  </si>
  <si>
    <t>De la organización</t>
  </si>
  <si>
    <t>Planificación</t>
  </si>
  <si>
    <t>Control</t>
  </si>
  <si>
    <t>M11 - U-5</t>
  </si>
  <si>
    <t>Análisis económico financiero</t>
  </si>
  <si>
    <t>M11 - U-6</t>
  </si>
  <si>
    <t>Gestión</t>
  </si>
  <si>
    <t>M11 - U-7</t>
  </si>
  <si>
    <t>M11 - U-8</t>
  </si>
  <si>
    <t>Informática aplicada</t>
  </si>
  <si>
    <t>M11 - U-9</t>
  </si>
  <si>
    <t>Gestión de la producción y mejora contínua</t>
  </si>
  <si>
    <t>Lean manufacturing</t>
  </si>
  <si>
    <t>Gestión de Recursos Humanos</t>
  </si>
  <si>
    <t>Legislación laboral</t>
  </si>
  <si>
    <t>Magnetismo y Electromagnetismo</t>
  </si>
  <si>
    <t>M14 - U-1</t>
  </si>
  <si>
    <t>M14 - U-2</t>
  </si>
  <si>
    <t>M14 - U-3</t>
  </si>
  <si>
    <t>M14 - U-4</t>
  </si>
  <si>
    <t>M14 - U-5</t>
  </si>
  <si>
    <t>M14 - U-6</t>
  </si>
  <si>
    <t>M14 - U-7</t>
  </si>
  <si>
    <t>M14 - U-8</t>
  </si>
  <si>
    <t>Características de la Actividad Comercial</t>
  </si>
  <si>
    <t>M14 - U-9</t>
  </si>
  <si>
    <t>M14 - U-10</t>
  </si>
  <si>
    <t>Estrategia</t>
  </si>
  <si>
    <t>M14 - U-11</t>
  </si>
  <si>
    <t>M14 - U-12</t>
  </si>
  <si>
    <t>M14 - U-13</t>
  </si>
  <si>
    <t>M14 - U-14</t>
  </si>
  <si>
    <t>M15 - U-1</t>
  </si>
  <si>
    <t>Tecnología de Control</t>
  </si>
  <si>
    <t>M15 - U-2</t>
  </si>
  <si>
    <t>Componentes de los Sistemas de Control</t>
  </si>
  <si>
    <t>M15 - U-3</t>
  </si>
  <si>
    <t>Electrónica de Control</t>
  </si>
  <si>
    <t>M15 - U-4</t>
  </si>
  <si>
    <t>Electroneumática de Control</t>
  </si>
  <si>
    <t>M15 - U-5</t>
  </si>
  <si>
    <t>M16 - U-1</t>
  </si>
  <si>
    <t>Búsqueda activa de empleo</t>
  </si>
  <si>
    <t>M16 - U-2</t>
  </si>
  <si>
    <t>Gestión del conflicto y equipos de trabajo</t>
  </si>
  <si>
    <t>M16 - U-3</t>
  </si>
  <si>
    <t>Las sociedades comerciales</t>
  </si>
  <si>
    <t>M16 - U-4</t>
  </si>
  <si>
    <t>Evaluación de riesgos profesionales</t>
  </si>
  <si>
    <t>M16 - U-5</t>
  </si>
  <si>
    <t>Legislación y normativas aplicadas a las Energías Renovables</t>
  </si>
  <si>
    <t>M16 - U-6</t>
  </si>
  <si>
    <t>Protección del Medio Ambiente</t>
  </si>
  <si>
    <t>M16 - U-7</t>
  </si>
  <si>
    <t>M17 - U-1</t>
  </si>
  <si>
    <t>Diseño y dimensionamiento de componentes, equipos y sistemas</t>
  </si>
  <si>
    <t>M17 - U-2</t>
  </si>
  <si>
    <t>Integración de sistemas de Energía Renovable</t>
  </si>
  <si>
    <t>M17 - U-3</t>
  </si>
  <si>
    <t>Configuración de Instalaciones</t>
  </si>
  <si>
    <t>M17 - U-4</t>
  </si>
  <si>
    <t>Simulación de proyectos</t>
  </si>
  <si>
    <t>M17 - U-5</t>
  </si>
  <si>
    <t>Evaluación de eficiencia del sistema energético</t>
  </si>
  <si>
    <t>M17 - U-6</t>
  </si>
  <si>
    <t>M18 - U-1</t>
  </si>
  <si>
    <t>Etapas</t>
  </si>
  <si>
    <t>M18 - U-2</t>
  </si>
  <si>
    <t>Diagnóstico y Dimensionado</t>
  </si>
  <si>
    <t>M18 - U-3</t>
  </si>
  <si>
    <t>Evaluación Ambiental y Emplazamiento</t>
  </si>
  <si>
    <t>M18 - U-4</t>
  </si>
  <si>
    <t>Evaluación económica del Sistema Energético</t>
  </si>
  <si>
    <t>M18 - U-5</t>
  </si>
  <si>
    <t>M18 - U-6</t>
  </si>
  <si>
    <t>Gestión de la Calidad</t>
  </si>
  <si>
    <t>M18 - U-7</t>
  </si>
  <si>
    <t>M19 - U-1</t>
  </si>
  <si>
    <t>Territorio y desarrollo</t>
  </si>
  <si>
    <t>M19 - U-2</t>
  </si>
  <si>
    <t>Impacto Social</t>
  </si>
  <si>
    <t>M19 - U-3</t>
  </si>
  <si>
    <t>Impacto Económico</t>
  </si>
  <si>
    <t>M19 - U-4</t>
  </si>
  <si>
    <t>Impacto Ambiental</t>
  </si>
  <si>
    <t>M19 - U-5</t>
  </si>
  <si>
    <t>TÉCNICAS EN REMEDIACIÓN AMBIENTAL</t>
  </si>
  <si>
    <t>TOXICOLOGÍA</t>
  </si>
  <si>
    <t>GESTIÓN DE PROCESOS PRODUCTIVOS</t>
  </si>
  <si>
    <t>EVALUACIÓN DE PROYECTOS</t>
  </si>
  <si>
    <t>INCENDIO II</t>
  </si>
  <si>
    <t>EVALUACIÓN DE IMPACTO AMBIENTAL</t>
  </si>
  <si>
    <t>MANEJO Y GESTIÓN DE RESIDUOS</t>
  </si>
  <si>
    <t>RECURSOS HUMANOS</t>
  </si>
  <si>
    <t>PRODUCCIÓN DE INFORMES DE INVESTIGACIÓN</t>
  </si>
  <si>
    <t>SEMINARIO OPTATIVO</t>
  </si>
  <si>
    <t>Mecanizado de precisión y ajuste durante el montaje</t>
  </si>
  <si>
    <t>Laboratorio de Ensayos metalográficos</t>
  </si>
  <si>
    <t>Dibujo de máquinas</t>
  </si>
  <si>
    <t>Hidráulica</t>
  </si>
  <si>
    <t>Electricidad y magnetismo</t>
  </si>
  <si>
    <t>Elementos de Máquinas</t>
  </si>
  <si>
    <t>Sistema CAE</t>
  </si>
  <si>
    <t>Oleo hidráulica y neumática</t>
  </si>
  <si>
    <t>M13 - U-8</t>
  </si>
  <si>
    <t>Máquinas y equipos regionales</t>
  </si>
  <si>
    <t>M13 - U-9</t>
  </si>
  <si>
    <t>Accionamientos eléctricos de máquinas y equipos</t>
  </si>
  <si>
    <t>M13 - U-10</t>
  </si>
  <si>
    <t xml:space="preserve">Práctica Profesionalizante </t>
  </si>
  <si>
    <t>Estática</t>
  </si>
  <si>
    <t>Resistencia de Materiales</t>
  </si>
  <si>
    <t>Cálculo de Estructuras Metálicas</t>
  </si>
  <si>
    <t>Mecánica aplicada al Diseño</t>
  </si>
  <si>
    <t>Lubricación, corrosión y protecciones superficiales</t>
  </si>
  <si>
    <t>Diagnóstico de disfunciones en los sistemas mecánicos</t>
  </si>
  <si>
    <t>Mantenimiento de sistemas mecánicos</t>
  </si>
  <si>
    <t>Seguridad en el mantenimiento</t>
  </si>
  <si>
    <t>Manuales de Productos Metalmecánicos</t>
  </si>
  <si>
    <t>Embalaje y Transporte</t>
  </si>
  <si>
    <t>Garantía de un producto metalmecánico</t>
  </si>
  <si>
    <t>Legislación en el transporte de cargas</t>
  </si>
  <si>
    <t>Puesta en marcha del emprendimiento</t>
  </si>
  <si>
    <t>Fuentes de financiamiento</t>
  </si>
  <si>
    <t>Control y evaluación</t>
  </si>
  <si>
    <t>Gestión de las unidades de producción</t>
  </si>
  <si>
    <t>Avance del proyecto</t>
  </si>
  <si>
    <t>Estrategias comerciales</t>
  </si>
  <si>
    <t>M16 - U7</t>
  </si>
  <si>
    <t>Responsabilidad Social Empresarial</t>
  </si>
  <si>
    <t>M16 - U-8</t>
  </si>
  <si>
    <t>Evaluación de la empresa</t>
  </si>
  <si>
    <t>M16 - U-9</t>
  </si>
  <si>
    <t>M16 - U-10</t>
  </si>
  <si>
    <t>Etapas del Proyecto</t>
  </si>
  <si>
    <t>Diagnóstico</t>
  </si>
  <si>
    <t>Evaluación Ecológica</t>
  </si>
  <si>
    <t>Evaluación del subsistema, materiales e insumos, fabricación y diseño de la industria metalmecánica</t>
  </si>
  <si>
    <t>Evaluación económica</t>
  </si>
  <si>
    <t>Plan Productivo</t>
  </si>
  <si>
    <t>M17 - U-7</t>
  </si>
  <si>
    <t>M17 - U-8</t>
  </si>
  <si>
    <t>MÁQUINAS Y EQUIPOS DE CONSTRUCCIONES MINERAS</t>
  </si>
  <si>
    <t>ANÁLISIS DE MENA</t>
  </si>
  <si>
    <t>IMPACTO AMBIENTAL MINERO</t>
  </si>
  <si>
    <t>TRATAMIENTO DE MINERALES</t>
  </si>
  <si>
    <t>GESTIÓN DE EMPRENDIMIENTOS MINEROS</t>
  </si>
  <si>
    <t>PLANIFICACIÓN, MANTENIMIENTO Y SERVICIOS</t>
  </si>
  <si>
    <t>M11-U-1</t>
  </si>
  <si>
    <t>M11-U-2</t>
  </si>
  <si>
    <t>Estructuras de hormigón en la Obra Vial</t>
  </si>
  <si>
    <t>M11-U-3</t>
  </si>
  <si>
    <t>Estructuras metálicas en la Obra Vial</t>
  </si>
  <si>
    <t>M11-U-4</t>
  </si>
  <si>
    <t>M11-U-5</t>
  </si>
  <si>
    <t>M11-U-6</t>
  </si>
  <si>
    <t>M11-U-7</t>
  </si>
  <si>
    <t>M12-U-1</t>
  </si>
  <si>
    <t>Tramos en tangente: Pendiente</t>
  </si>
  <si>
    <t>M12-U-2</t>
  </si>
  <si>
    <t>Curvas Planas Horizontales</t>
  </si>
  <si>
    <t>M12-U-3</t>
  </si>
  <si>
    <t>Curvas Verticales</t>
  </si>
  <si>
    <t>M12-U-4</t>
  </si>
  <si>
    <t>Curvas Especiales</t>
  </si>
  <si>
    <t>M12-U-5</t>
  </si>
  <si>
    <t>Cinemática y Dinámica</t>
  </si>
  <si>
    <t>M12-U-6</t>
  </si>
  <si>
    <t>M12-U-7</t>
  </si>
  <si>
    <t>M13-U-1</t>
  </si>
  <si>
    <t>M13-U-2</t>
  </si>
  <si>
    <t>Producción de Textos</t>
  </si>
  <si>
    <t>M13-U-3</t>
  </si>
  <si>
    <t>Señalética de la Obra Vial</t>
  </si>
  <si>
    <t>M13-U-4</t>
  </si>
  <si>
    <t>M14-U-1</t>
  </si>
  <si>
    <t>Ambiente</t>
  </si>
  <si>
    <t>M14-U-2</t>
  </si>
  <si>
    <t>Contexto y Problemática Sociocultural</t>
  </si>
  <si>
    <t>M14-U-3</t>
  </si>
  <si>
    <t>Economía Territorial</t>
  </si>
  <si>
    <t>M14-U-4</t>
  </si>
  <si>
    <t>M15-U-1</t>
  </si>
  <si>
    <t>Identificación, formulación y evaluación de proyectos viales</t>
  </si>
  <si>
    <t>M15-U-2</t>
  </si>
  <si>
    <t>Impacto Ambiental de la Obra Vial</t>
  </si>
  <si>
    <t>M15-U-3</t>
  </si>
  <si>
    <t>M15-U-4</t>
  </si>
  <si>
    <t>M15-U-5</t>
  </si>
  <si>
    <t>TSCO</t>
  </si>
  <si>
    <t>Inglés</t>
  </si>
  <si>
    <t>Ofimática</t>
  </si>
  <si>
    <t>Comprensión de textos</t>
  </si>
  <si>
    <t>Introducción al Marco legal de la industria</t>
  </si>
  <si>
    <t xml:space="preserve"> Las industrias y los procesos hidrocarburíferos    M1U7 P.P.</t>
  </si>
  <si>
    <t>La importancia de la seguridad en la industria hidrocarburífera</t>
  </si>
  <si>
    <t>La empresa hidrocarburífera y el trabajo en equipo</t>
  </si>
  <si>
    <t xml:space="preserve">Función administrativa </t>
  </si>
  <si>
    <t>Los recursos materiales en la industria del petróleo y gas</t>
  </si>
  <si>
    <t>El capital humano y la promoción del trabajo en equipo</t>
  </si>
  <si>
    <t>Iniciativa emprendedora y el liderazgo  .</t>
  </si>
  <si>
    <t>Rocas y tipos de suelos</t>
  </si>
  <si>
    <t xml:space="preserve">Álgebra </t>
  </si>
  <si>
    <t>Química inorgánica de rocas y suelos</t>
  </si>
  <si>
    <t xml:space="preserve">Enlaces químicos </t>
  </si>
  <si>
    <t xml:space="preserve">Geodinámica </t>
  </si>
  <si>
    <t>TIC y el manejo de instrumentales de relevamiento superficiales (drones, satélites, etc)</t>
  </si>
  <si>
    <t>Seguridad aplicada al campo</t>
  </si>
  <si>
    <t xml:space="preserve">Introducción a la geología   </t>
  </si>
  <si>
    <t xml:space="preserve">Funciones </t>
  </si>
  <si>
    <t>Máquinas para la prospección y exploración y su mantenimiento</t>
  </si>
  <si>
    <t xml:space="preserve"> Equipos para la prospección y exploración y su mantenimiento </t>
  </si>
  <si>
    <t xml:space="preserve">Física aplicada a las máquinas </t>
  </si>
  <si>
    <t xml:space="preserve">Higiene y Seguridad de equipos y maquinarias </t>
  </si>
  <si>
    <t xml:space="preserve">Cálculo </t>
  </si>
  <si>
    <t>Instrumentos y equipos de exploración</t>
  </si>
  <si>
    <t xml:space="preserve">Métodos de exploración </t>
  </si>
  <si>
    <t xml:space="preserve">Geología del petróleo </t>
  </si>
  <si>
    <t xml:space="preserve">Estadística descriptiva  </t>
  </si>
  <si>
    <t>Seguridad en la exploración de hidrocarburos</t>
  </si>
  <si>
    <t>Estudios mediombientales de las reservas</t>
  </si>
  <si>
    <t>Contexto y Problemática, local, regional y mundial</t>
  </si>
  <si>
    <t>Economía Territorial y la industria energética</t>
  </si>
  <si>
    <t xml:space="preserve">La seguridad ambiental y la industria </t>
  </si>
  <si>
    <t>Impacto ambiental de la industria hidrocarburífera</t>
  </si>
  <si>
    <t xml:space="preserve">Ambiente  </t>
  </si>
  <si>
    <t>01139-DGE-22</t>
  </si>
  <si>
    <t>MENDOZA_CONSTRUCCIONES</t>
  </si>
  <si>
    <t>ÁREA PEDAGÓGICA</t>
  </si>
  <si>
    <t>ÁREA COMUNICACIÓN</t>
  </si>
  <si>
    <t>Gases perfectos</t>
  </si>
  <si>
    <t>Características de los yacimientos</t>
  </si>
  <si>
    <t>Condiciones del yacimiento</t>
  </si>
  <si>
    <t xml:space="preserve">Geología de gases y pozos </t>
  </si>
  <si>
    <t>Seguridad en yacimientos</t>
  </si>
  <si>
    <t xml:space="preserve">Estequeometría        </t>
  </si>
  <si>
    <t>Traducción de manuales en inglés</t>
  </si>
  <si>
    <t>Instrumentos de perforación</t>
  </si>
  <si>
    <t xml:space="preserve">M8 - U-2 </t>
  </si>
  <si>
    <t>Máquinas de perforación</t>
  </si>
  <si>
    <t xml:space="preserve">M8 - U-3 </t>
  </si>
  <si>
    <t>Perforación de pozos</t>
  </si>
  <si>
    <t xml:space="preserve">M8 - U-4 </t>
  </si>
  <si>
    <t>Métodos de perforación de pozos</t>
  </si>
  <si>
    <t xml:space="preserve">M8 - U-5 </t>
  </si>
  <si>
    <t>Equipos de torre</t>
  </si>
  <si>
    <t xml:space="preserve">M8 - U-6 </t>
  </si>
  <si>
    <t>Extracción y seguridad ambiental</t>
  </si>
  <si>
    <t xml:space="preserve">M8 - U-7 </t>
  </si>
  <si>
    <t>Producción de petróleo y gas</t>
  </si>
  <si>
    <t>Maquinarias de explotación de petróleo y gas</t>
  </si>
  <si>
    <t>Perfilaje de pozos I</t>
  </si>
  <si>
    <t>Métodos de explotación</t>
  </si>
  <si>
    <t>Yacimientos</t>
  </si>
  <si>
    <t>Laboratorio</t>
  </si>
  <si>
    <t>Reservorios</t>
  </si>
  <si>
    <t>Higiene y seguridad aplicada a yacimientos</t>
  </si>
  <si>
    <t xml:space="preserve">M9 - U-8 </t>
  </si>
  <si>
    <t xml:space="preserve">M9 - U-9 </t>
  </si>
  <si>
    <t xml:space="preserve">M9 - U-7 </t>
  </si>
  <si>
    <t xml:space="preserve">M9 - U-6 </t>
  </si>
  <si>
    <t xml:space="preserve">M9 - U-5 </t>
  </si>
  <si>
    <t xml:space="preserve">M9 - U-4 </t>
  </si>
  <si>
    <t xml:space="preserve">M9 - U-3 </t>
  </si>
  <si>
    <t xml:space="preserve">M9 - U-2 </t>
  </si>
  <si>
    <t xml:space="preserve">M9 - U-1 </t>
  </si>
  <si>
    <t>Química orgánica</t>
  </si>
  <si>
    <t>Hidrocarburos, composición y clasificación</t>
  </si>
  <si>
    <t>Compuestos nitrogenados y oxigenados</t>
  </si>
  <si>
    <t>Extracción de fluidos</t>
  </si>
  <si>
    <t>Estática y dinámica de fluidos</t>
  </si>
  <si>
    <t>Tratamiento de Fluidos</t>
  </si>
  <si>
    <t xml:space="preserve">M11 - U-1 </t>
  </si>
  <si>
    <t xml:space="preserve">M11 - U-2 </t>
  </si>
  <si>
    <t xml:space="preserve">M11 - U-6 </t>
  </si>
  <si>
    <t>Perfilaje de pozos II</t>
  </si>
  <si>
    <t>Derivados del petróleo</t>
  </si>
  <si>
    <t>Sistemas de Extracción</t>
  </si>
  <si>
    <t>Química del petróleo y gas</t>
  </si>
  <si>
    <t>Petrofísica</t>
  </si>
  <si>
    <t xml:space="preserve">M12 - U-1 </t>
  </si>
  <si>
    <t xml:space="preserve">M12 - U-2 </t>
  </si>
  <si>
    <t>M12 - U-6</t>
  </si>
  <si>
    <t>Plan de Negocio de la industria hidrocarburífera</t>
  </si>
  <si>
    <t>Análisis económico financiero de la industria</t>
  </si>
  <si>
    <t>Gestión del trabajo en Equipo</t>
  </si>
  <si>
    <t>Control de procesos</t>
  </si>
  <si>
    <t>Planificación de la organización</t>
  </si>
  <si>
    <t>Servicios generales de la construcción</t>
  </si>
  <si>
    <t>Características de los servicios</t>
  </si>
  <si>
    <t>Introducción al Cálculo</t>
  </si>
  <si>
    <t>Logística de materiales</t>
  </si>
  <si>
    <t>Negocio, costos y presupuestos</t>
  </si>
  <si>
    <t>Servicios, territorio y desarrollo</t>
  </si>
  <si>
    <t>Instalaciones sanitarias</t>
  </si>
  <si>
    <t>Características de tendido</t>
  </si>
  <si>
    <t>Termofusión</t>
  </si>
  <si>
    <t>Proyección de instalaciones sanitarias</t>
  </si>
  <si>
    <t>Seguridad e higiene en instalaciones sanitarias</t>
  </si>
  <si>
    <t>Normativa</t>
  </si>
  <si>
    <t>Generación y transporte de energía eléctrica</t>
  </si>
  <si>
    <t>Mediciones y magnitudes eléctricas</t>
  </si>
  <si>
    <t>Procesos constructivos para instalaciones eléctricas</t>
  </si>
  <si>
    <t>Conexión y montaje de tableros eléctricos y sistemas de protección</t>
  </si>
  <si>
    <t>Tendido de líneas y circuitos de Baja Tensión</t>
  </si>
  <si>
    <t>Montaje y mantenimiento de luminarias</t>
  </si>
  <si>
    <t>Seguridad y riesgo eléctrico</t>
  </si>
  <si>
    <t>M3 - U-9</t>
  </si>
  <si>
    <t>Instalación, control y mantenimiento del tendido de gas domiciliario</t>
  </si>
  <si>
    <t>Artefactos y sistemas de ventilación</t>
  </si>
  <si>
    <t>Planificación de instalaciones de gas</t>
  </si>
  <si>
    <t>Seguridad en instalaciones de gas</t>
  </si>
  <si>
    <t>Metrología</t>
  </si>
  <si>
    <t>Representación gráfica</t>
  </si>
  <si>
    <t>Oficina técnica, gestión de documentación y resguardo de la información
información</t>
  </si>
  <si>
    <t>Organización y ética profesional del Trabajo</t>
  </si>
  <si>
    <t>Aspectos legales</t>
  </si>
  <si>
    <t>Participación en equipos de trabajo</t>
  </si>
  <si>
    <t>Planificación y programación de obras</t>
  </si>
  <si>
    <t>Dirección y ejecución de obras</t>
  </si>
  <si>
    <t>Control de calidad</t>
  </si>
  <si>
    <t>Trabajo en altura</t>
  </si>
  <si>
    <t>Prevención de riesgos de accidentes y enfermedades profesionales</t>
  </si>
  <si>
    <t>M6 - U-7</t>
  </si>
  <si>
    <t>M6 - U-8</t>
  </si>
  <si>
    <t>M6 - U-9</t>
  </si>
  <si>
    <t>06201-DGE-23</t>
  </si>
  <si>
    <t>La obra constructiva</t>
  </si>
  <si>
    <t>Equipos e instrumentos para la medición y el control</t>
  </si>
  <si>
    <t>Construcción en seco</t>
  </si>
  <si>
    <t>Fundaciones</t>
  </si>
  <si>
    <t>Paneles</t>
  </si>
  <si>
    <t>Entrepisos</t>
  </si>
  <si>
    <t>Seguridad e Higiene en la Construcción Liviana en Seco</t>
  </si>
  <si>
    <t>Componentes metálicos</t>
  </si>
  <si>
    <t>Componentes de madera</t>
  </si>
  <si>
    <t>Sistemas constructivos de entramado</t>
  </si>
  <si>
    <t>Cubiertas</t>
  </si>
  <si>
    <t>Acabados interiores</t>
  </si>
  <si>
    <t>Aislamientos</t>
  </si>
  <si>
    <t>Terminaciones exteriores</t>
  </si>
  <si>
    <t>Documentación técnica</t>
  </si>
  <si>
    <t>Paneles y cabriadas</t>
  </si>
  <si>
    <t>Aislaciones</t>
  </si>
  <si>
    <t>Medios auxiliares</t>
  </si>
  <si>
    <t>Normas de seguridad</t>
  </si>
  <si>
    <t>Steel framing</t>
  </si>
  <si>
    <t>Planos</t>
  </si>
  <si>
    <t>Sistemas y métodos de representación</t>
  </si>
  <si>
    <t>Métodos de proyección</t>
  </si>
  <si>
    <t>Programas digitales</t>
  </si>
  <si>
    <t>Cómputos y cálculo de materiales</t>
  </si>
  <si>
    <t>Desarrollo y cálculo de Steel framing</t>
  </si>
  <si>
    <t>Planificación, dirección y ejecución de obra liviana</t>
  </si>
  <si>
    <t>Eficiencia energética en la construcción liviana</t>
  </si>
  <si>
    <t>Conversión energética y rendimiento</t>
  </si>
  <si>
    <t>Nociones de mantenimiento de sistemas</t>
  </si>
  <si>
    <t>Ahorro de energía y hábitos de consumo</t>
  </si>
  <si>
    <t>CURRICULUM 2024</t>
  </si>
  <si>
    <t xml:space="preserve">BEDEL - ADMINISTRATIVO - BIBLIOTECARIO - ÁREA PEDAGÓGICA - ÁREA COMUNICACIÓN </t>
  </si>
  <si>
    <t>Puesta en marcha del proyecto</t>
  </si>
  <si>
    <t>Componentes del proyecto Factibilidad y rentabilidad</t>
  </si>
  <si>
    <t>Sostenibilidad</t>
  </si>
  <si>
    <t>Marco legal del proyecto</t>
  </si>
  <si>
    <t>Gestión e Impacto ambiental de los proyectos</t>
  </si>
  <si>
    <t>Producción de informes</t>
  </si>
  <si>
    <t xml:space="preserve">M13 - U-1 </t>
  </si>
  <si>
    <t xml:space="preserve">M13 - U-2 </t>
  </si>
  <si>
    <t xml:space="preserve">M13 - U-3 </t>
  </si>
  <si>
    <t xml:space="preserve">M13 - U-6 </t>
  </si>
  <si>
    <t xml:space="preserve">M13 - U-8 </t>
  </si>
  <si>
    <t>Inyección de fluidos</t>
  </si>
  <si>
    <t>Mecánica de fluidos</t>
  </si>
  <si>
    <t>Métodos de recuperación secundaria</t>
  </si>
  <si>
    <t>Métodos de recuperación terciaria</t>
  </si>
  <si>
    <t>Legislación vigente</t>
  </si>
  <si>
    <t>Seguridad aplicada a los métodos de recuperación</t>
  </si>
  <si>
    <t>Físico química</t>
  </si>
  <si>
    <t xml:space="preserve">M14 - U-1 </t>
  </si>
  <si>
    <t>Instrumentos de control</t>
  </si>
  <si>
    <t>Sistemas de control</t>
  </si>
  <si>
    <t>Sistemas de automatización</t>
  </si>
  <si>
    <t>Sistemas de seguridad y procesos de paros de planta</t>
  </si>
  <si>
    <t>Operación de instalaciones de tratamiento, transporte, almacenaje del petróleo, gas y derivados.</t>
  </si>
  <si>
    <t>Procesamiento de la información mediante sistemas informáticos.</t>
  </si>
  <si>
    <t>Operación de sistemas de control automatizados para el seguimiento y monitoreo de procesos petroleros</t>
  </si>
  <si>
    <t xml:space="preserve">M15 - U-1 </t>
  </si>
  <si>
    <t xml:space="preserve">M15 - U-2 </t>
  </si>
  <si>
    <t>M15 - U-6</t>
  </si>
  <si>
    <t>M15 - U-7</t>
  </si>
  <si>
    <t>M15 - U-8</t>
  </si>
  <si>
    <t>M15 - U-9</t>
  </si>
  <si>
    <t>Introducción a las energías renovables</t>
  </si>
  <si>
    <t>Eficiencia energética</t>
  </si>
  <si>
    <t xml:space="preserve">M16 - U-1 </t>
  </si>
  <si>
    <r>
      <rPr>
        <b/>
        <sz val="14"/>
        <color theme="1"/>
        <rFont val="Lato"/>
        <family val="2"/>
      </rPr>
      <t xml:space="preserve">1. </t>
    </r>
    <r>
      <rPr>
        <sz val="12"/>
        <color theme="1"/>
        <rFont val="Lato"/>
        <family val="2"/>
      </rPr>
      <t xml:space="preserve">Está por completar un curriculum para aspirar a cargos y/o horas cátedras en nuestro instituto. </t>
    </r>
    <r>
      <rPr>
        <b/>
        <sz val="12"/>
        <color theme="1"/>
        <rFont val="Lato"/>
      </rPr>
      <t>Este trámite es válido solo para el ciclo lectivo 2024</t>
    </r>
    <r>
      <rPr>
        <sz val="12"/>
        <color theme="1"/>
        <rFont val="Lato"/>
        <family val="2"/>
      </rPr>
      <t xml:space="preserve">. Deberá agregar una carrera por formulario y las asignaturas en las que cree que tiene competencia de acuerdo al plan de estudios que puede descargar desde nuestra web </t>
    </r>
    <r>
      <rPr>
        <b/>
        <sz val="12"/>
        <color theme="1"/>
        <rFont val="Lato"/>
        <family val="2"/>
      </rPr>
      <t>www.insutec.edu.ar</t>
    </r>
    <r>
      <rPr>
        <sz val="12"/>
        <color theme="1"/>
        <rFont val="Lato"/>
        <family val="2"/>
      </rPr>
      <t xml:space="preserve"> . Todo lo expuesto aquí tiene carácter de declaración jurada y en el momento del llamado se </t>
    </r>
    <r>
      <rPr>
        <b/>
        <sz val="12"/>
        <color theme="1"/>
        <rFont val="Lato"/>
      </rPr>
      <t>solicitarán las probanzas correspondientes</t>
    </r>
    <r>
      <rPr>
        <sz val="12"/>
        <color theme="1"/>
        <rFont val="Lato"/>
        <family val="2"/>
      </rPr>
      <t xml:space="preserve">. En el caso de los cargos tiene que enviar solo un curriculum sin seleccionar la carrera. Deberá enviarlo a </t>
    </r>
    <r>
      <rPr>
        <b/>
        <sz val="12"/>
        <color theme="1"/>
        <rFont val="Lato"/>
        <family val="2"/>
      </rPr>
      <t>curriculum.insutec@insutec.edu.ar</t>
    </r>
    <r>
      <rPr>
        <sz val="12"/>
        <color theme="1"/>
        <rFont val="Lato"/>
        <family val="2"/>
      </rPr>
      <t xml:space="preserve"> hasta el </t>
    </r>
    <r>
      <rPr>
        <b/>
        <sz val="12"/>
        <color theme="1"/>
        <rFont val="Lato"/>
      </rPr>
      <t>25</t>
    </r>
    <r>
      <rPr>
        <b/>
        <sz val="12"/>
        <color theme="1"/>
        <rFont val="Lato"/>
        <family val="2"/>
      </rPr>
      <t>/02/2024</t>
    </r>
    <r>
      <rPr>
        <sz val="12"/>
        <color theme="1"/>
        <rFont val="Lato"/>
        <family val="2"/>
      </rPr>
      <t xml:space="preserve"> (no se considerarán curriculum enviados posterior a esta fecha). Colocar en asunto "</t>
    </r>
    <r>
      <rPr>
        <b/>
        <sz val="12"/>
        <color theme="1"/>
        <rFont val="Lato"/>
        <family val="2"/>
      </rPr>
      <t>Curriculum 2024, Apellido y nombre</t>
    </r>
    <r>
      <rPr>
        <sz val="12"/>
        <color theme="1"/>
        <rFont val="Lato"/>
        <family val="2"/>
      </rPr>
      <t>" (del postulante). Descargue de nuestra web el "</t>
    </r>
    <r>
      <rPr>
        <b/>
        <sz val="12"/>
        <color theme="1"/>
        <rFont val="Lato"/>
        <family val="2"/>
      </rPr>
      <t>Protocolo de concurso de aspirantes docentes 2024</t>
    </r>
    <r>
      <rPr>
        <sz val="12"/>
        <color theme="1"/>
        <rFont val="Lato"/>
        <family val="2"/>
      </rPr>
      <t>" para conocer el cronograma de procedimientos paso a paso. Cuando guarde este archivo en su computadora, guardelo anteponiendo su apellido, nombre y año por ej: PEREZ, Juan 2024.xls</t>
    </r>
  </si>
  <si>
    <t>M15 - U-10</t>
  </si>
  <si>
    <t>Sistemas de flujo</t>
  </si>
  <si>
    <t>Software para monitorización y control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</si>
</sst>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8"/>
      <color theme="1"/>
      <name val="Lato"/>
      <family val="2"/>
    </font>
    <font>
      <i/>
      <sz val="11"/>
      <color theme="1"/>
      <name val="Lato"/>
      <family val="2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b/>
      <sz val="11"/>
      <color theme="0"/>
      <name val="Lato"/>
      <family val="2"/>
    </font>
    <font>
      <b/>
      <sz val="14"/>
      <color theme="0"/>
      <name val="Lato"/>
      <family val="2"/>
    </font>
    <font>
      <b/>
      <i/>
      <sz val="14"/>
      <name val="Lato Black"/>
      <family val="2"/>
    </font>
    <font>
      <b/>
      <i/>
      <sz val="14"/>
      <color theme="1"/>
      <name val="Lato Black"/>
      <family val="2"/>
    </font>
    <font>
      <b/>
      <sz val="20"/>
      <color theme="1"/>
      <name val="Lato"/>
      <family val="2"/>
    </font>
    <font>
      <b/>
      <sz val="10"/>
      <color theme="0"/>
      <name val="Lato"/>
      <family val="2"/>
    </font>
    <font>
      <b/>
      <sz val="10"/>
      <name val="Lato"/>
      <family val="2"/>
    </font>
    <font>
      <sz val="10"/>
      <color theme="3" tint="-0.499984740745262"/>
      <name val="Lato"/>
      <family val="2"/>
    </font>
    <font>
      <b/>
      <sz val="9"/>
      <name val="Lato"/>
      <family val="2"/>
    </font>
    <font>
      <b/>
      <sz val="9"/>
      <color theme="1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i/>
      <sz val="9"/>
      <name val="Lato Black"/>
      <family val="2"/>
    </font>
    <font>
      <sz val="9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u/>
      <sz val="12"/>
      <color theme="1"/>
      <name val="Lato"/>
      <family val="2"/>
    </font>
    <font>
      <b/>
      <sz val="12"/>
      <name val="Lato"/>
      <family val="2"/>
    </font>
    <font>
      <b/>
      <sz val="22"/>
      <color theme="0"/>
      <name val="Lato"/>
      <family val="2"/>
    </font>
    <font>
      <b/>
      <sz val="28"/>
      <name val="Calibri"/>
      <family val="2"/>
      <scheme val="minor"/>
    </font>
    <font>
      <b/>
      <sz val="12"/>
      <color theme="1"/>
      <name val="Lato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 style="thin">
        <color theme="9" tint="-0.24994659260841701"/>
      </right>
      <top style="thick">
        <color theme="1"/>
      </top>
      <bottom style="thick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1"/>
      </top>
      <bottom style="thick">
        <color theme="1"/>
      </bottom>
      <diagonal/>
    </border>
    <border>
      <left style="thin">
        <color theme="9" tint="-0.2499465926084170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10" borderId="0" xfId="0" applyFont="1" applyFill="1" applyAlignment="1">
      <alignment vertical="center" wrapText="1"/>
    </xf>
    <xf numFmtId="164" fontId="12" fillId="10" borderId="7" xfId="1" applyNumberFormat="1" applyFont="1" applyFill="1" applyBorder="1" applyAlignment="1" applyProtection="1">
      <alignment horizontal="center" vertical="center"/>
      <protection hidden="1"/>
    </xf>
    <xf numFmtId="164" fontId="13" fillId="1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7" fillId="7" borderId="8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9" borderId="11" xfId="0" applyFont="1" applyFill="1" applyBorder="1" applyAlignment="1">
      <alignment horizontal="center" vertical="center"/>
    </xf>
    <xf numFmtId="0" fontId="18" fillId="2" borderId="27" xfId="1" applyFont="1" applyFill="1" applyBorder="1" applyAlignment="1" applyProtection="1">
      <alignment horizontal="center" vertical="center"/>
      <protection hidden="1"/>
    </xf>
    <xf numFmtId="0" fontId="20" fillId="0" borderId="22" xfId="1" applyFont="1" applyBorder="1" applyAlignment="1" applyProtection="1">
      <alignment horizontal="left" vertical="center"/>
      <protection locked="0"/>
    </xf>
    <xf numFmtId="164" fontId="21" fillId="2" borderId="2" xfId="1" applyNumberFormat="1" applyFont="1" applyFill="1" applyBorder="1" applyAlignment="1" applyProtection="1">
      <alignment horizontal="left" vertical="center"/>
      <protection hidden="1"/>
    </xf>
    <xf numFmtId="0" fontId="18" fillId="2" borderId="22" xfId="1" applyFont="1" applyFill="1" applyBorder="1" applyAlignment="1" applyProtection="1">
      <alignment horizontal="center" vertical="center"/>
      <protection hidden="1"/>
    </xf>
    <xf numFmtId="0" fontId="20" fillId="3" borderId="22" xfId="1" applyFont="1" applyFill="1" applyBorder="1" applyAlignment="1" applyProtection="1">
      <alignment horizontal="left" vertical="center"/>
      <protection locked="0"/>
    </xf>
    <xf numFmtId="0" fontId="18" fillId="2" borderId="22" xfId="1" applyFont="1" applyFill="1" applyBorder="1" applyAlignment="1" applyProtection="1">
      <alignment horizontal="center" vertical="center" wrapText="1"/>
      <protection hidden="1"/>
    </xf>
    <xf numFmtId="164" fontId="20" fillId="0" borderId="22" xfId="1" applyNumberFormat="1" applyFont="1" applyBorder="1" applyAlignment="1" applyProtection="1">
      <alignment horizontal="left" vertical="center"/>
      <protection locked="0" hidden="1"/>
    </xf>
    <xf numFmtId="0" fontId="20" fillId="0" borderId="22" xfId="1" applyFont="1" applyBorder="1" applyAlignment="1" applyProtection="1">
      <alignment horizontal="left" vertical="center"/>
      <protection locked="0" hidden="1"/>
    </xf>
    <xf numFmtId="164" fontId="20" fillId="0" borderId="30" xfId="1" applyNumberFormat="1" applyFont="1" applyBorder="1" applyAlignment="1" applyProtection="1">
      <alignment horizontal="left" vertical="center"/>
      <protection locked="0" hidden="1"/>
    </xf>
    <xf numFmtId="164" fontId="21" fillId="2" borderId="6" xfId="1" applyNumberFormat="1" applyFont="1" applyFill="1" applyBorder="1" applyAlignment="1" applyProtection="1">
      <alignment horizontal="left" vertical="center"/>
      <protection hidden="1"/>
    </xf>
    <xf numFmtId="0" fontId="18" fillId="9" borderId="19" xfId="1" applyFont="1" applyFill="1" applyBorder="1" applyAlignment="1" applyProtection="1">
      <alignment horizontal="left" vertical="center"/>
      <protection hidden="1"/>
    </xf>
    <xf numFmtId="0" fontId="18" fillId="9" borderId="16" xfId="1" applyFont="1" applyFill="1" applyBorder="1" applyAlignment="1" applyProtection="1">
      <alignment horizontal="left" vertical="center"/>
      <protection hidden="1"/>
    </xf>
    <xf numFmtId="0" fontId="20" fillId="9" borderId="24" xfId="1" applyFont="1" applyFill="1" applyBorder="1" applyAlignment="1" applyProtection="1">
      <alignment horizontal="left" vertical="center"/>
      <protection hidden="1"/>
    </xf>
    <xf numFmtId="0" fontId="18" fillId="9" borderId="35" xfId="1" applyFont="1" applyFill="1" applyBorder="1" applyAlignment="1" applyProtection="1">
      <alignment horizontal="left" vertical="center"/>
      <protection hidden="1"/>
    </xf>
    <xf numFmtId="1" fontId="18" fillId="3" borderId="22" xfId="1" applyNumberFormat="1" applyFont="1" applyFill="1" applyBorder="1" applyAlignment="1" applyProtection="1">
      <alignment horizontal="center" vertical="center"/>
      <protection locked="0" hidden="1"/>
    </xf>
    <xf numFmtId="164" fontId="23" fillId="2" borderId="2" xfId="0" applyNumberFormat="1" applyFont="1" applyFill="1" applyBorder="1" applyAlignment="1" applyProtection="1">
      <alignment horizontal="left" vertical="center"/>
      <protection hidden="1"/>
    </xf>
    <xf numFmtId="1" fontId="18" fillId="3" borderId="30" xfId="1" applyNumberFormat="1" applyFont="1" applyFill="1" applyBorder="1" applyAlignment="1" applyProtection="1">
      <alignment horizontal="center" vertical="center"/>
      <protection locked="0" hidden="1"/>
    </xf>
    <xf numFmtId="164" fontId="23" fillId="2" borderId="6" xfId="0" applyNumberFormat="1" applyFont="1" applyFill="1" applyBorder="1" applyAlignment="1" applyProtection="1">
      <alignment horizontal="left" vertical="center"/>
      <protection hidden="1"/>
    </xf>
    <xf numFmtId="0" fontId="18" fillId="9" borderId="19" xfId="1" applyFont="1" applyFill="1" applyBorder="1" applyAlignment="1" applyProtection="1">
      <alignment horizontal="left" vertical="center" wrapText="1"/>
      <protection hidden="1"/>
    </xf>
    <xf numFmtId="0" fontId="18" fillId="9" borderId="16" xfId="1" applyFont="1" applyFill="1" applyBorder="1" applyAlignment="1" applyProtection="1">
      <alignment horizontal="left" vertical="center" wrapText="1"/>
      <protection hidden="1"/>
    </xf>
    <xf numFmtId="0" fontId="20" fillId="9" borderId="24" xfId="1" applyFont="1" applyFill="1" applyBorder="1" applyAlignment="1" applyProtection="1">
      <alignment horizontal="left" vertical="center" wrapText="1"/>
      <protection hidden="1"/>
    </xf>
    <xf numFmtId="0" fontId="18" fillId="9" borderId="35" xfId="1" applyFont="1" applyFill="1" applyBorder="1" applyAlignment="1" applyProtection="1">
      <alignment horizontal="left" vertical="center" wrapText="1"/>
      <protection hidden="1"/>
    </xf>
    <xf numFmtId="0" fontId="23" fillId="2" borderId="22" xfId="0" applyFont="1" applyFill="1" applyBorder="1" applyAlignment="1">
      <alignment horizontal="center" vertical="center"/>
    </xf>
    <xf numFmtId="0" fontId="18" fillId="4" borderId="27" xfId="1" applyFont="1" applyFill="1" applyBorder="1" applyAlignment="1" applyProtection="1">
      <alignment horizontal="center" vertical="center"/>
      <protection hidden="1"/>
    </xf>
    <xf numFmtId="0" fontId="21" fillId="2" borderId="22" xfId="1" applyFont="1" applyFill="1" applyBorder="1" applyAlignment="1" applyProtection="1">
      <alignment horizontal="center" vertical="center"/>
      <protection hidden="1"/>
    </xf>
    <xf numFmtId="164" fontId="20" fillId="0" borderId="22" xfId="1" applyNumberFormat="1" applyFont="1" applyBorder="1" applyAlignment="1" applyProtection="1">
      <alignment horizontal="left" vertical="center" wrapText="1"/>
      <protection locked="0" hidden="1"/>
    </xf>
    <xf numFmtId="164" fontId="20" fillId="3" borderId="22" xfId="1" applyNumberFormat="1" applyFont="1" applyFill="1" applyBorder="1" applyAlignment="1" applyProtection="1">
      <alignment horizontal="left" vertical="center"/>
      <protection locked="0" hidden="1"/>
    </xf>
    <xf numFmtId="164" fontId="20" fillId="3" borderId="30" xfId="1" applyNumberFormat="1" applyFont="1" applyFill="1" applyBorder="1" applyAlignment="1" applyProtection="1">
      <alignment horizontal="left" vertical="center"/>
      <protection locked="0" hidden="1"/>
    </xf>
    <xf numFmtId="0" fontId="23" fillId="2" borderId="2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4" fontId="20" fillId="3" borderId="24" xfId="1" applyNumberFormat="1" applyFont="1" applyFill="1" applyBorder="1" applyAlignment="1" applyProtection="1">
      <alignment horizontal="left" vertical="center"/>
      <protection locked="0" hidden="1"/>
    </xf>
    <xf numFmtId="164" fontId="21" fillId="2" borderId="35" xfId="1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6" borderId="29" xfId="0" applyFont="1" applyFill="1" applyBorder="1" applyAlignment="1">
      <alignment horizontal="center" vertical="center" wrapText="1"/>
    </xf>
    <xf numFmtId="164" fontId="21" fillId="0" borderId="14" xfId="1" applyNumberFormat="1" applyFont="1" applyBorder="1" applyAlignment="1" applyProtection="1">
      <alignment vertical="center"/>
      <protection hidden="1"/>
    </xf>
    <xf numFmtId="164" fontId="21" fillId="0" borderId="11" xfId="1" applyNumberFormat="1" applyFont="1" applyBorder="1" applyAlignment="1" applyProtection="1">
      <alignment vertical="center"/>
      <protection hidden="1"/>
    </xf>
    <xf numFmtId="0" fontId="27" fillId="0" borderId="8" xfId="1" applyFont="1" applyBorder="1" applyAlignment="1" applyProtection="1">
      <alignment vertical="center"/>
      <protection hidden="1"/>
    </xf>
    <xf numFmtId="0" fontId="27" fillId="0" borderId="14" xfId="1" applyFont="1" applyBorder="1" applyAlignment="1" applyProtection="1">
      <alignment vertical="center"/>
      <protection hidden="1"/>
    </xf>
    <xf numFmtId="0" fontId="18" fillId="0" borderId="8" xfId="1" applyFont="1" applyBorder="1" applyAlignment="1" applyProtection="1">
      <alignment horizontal="center" vertical="center"/>
      <protection hidden="1"/>
    </xf>
    <xf numFmtId="0" fontId="18" fillId="0" borderId="14" xfId="1" applyFont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31" fillId="0" borderId="0" xfId="0" quotePrefix="1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/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64" fontId="18" fillId="0" borderId="8" xfId="1" applyNumberFormat="1" applyFont="1" applyBorder="1" applyAlignment="1" applyProtection="1">
      <alignment horizontal="center" vertical="center"/>
      <protection hidden="1"/>
    </xf>
    <xf numFmtId="164" fontId="18" fillId="0" borderId="14" xfId="1" applyNumberFormat="1" applyFont="1" applyBorder="1" applyAlignment="1" applyProtection="1">
      <alignment horizontal="center" vertical="center"/>
      <protection hidden="1"/>
    </xf>
    <xf numFmtId="164" fontId="18" fillId="0" borderId="11" xfId="1" applyNumberFormat="1" applyFont="1" applyBorder="1" applyAlignment="1" applyProtection="1">
      <alignment horizontal="center" vertical="center"/>
      <protection hidden="1"/>
    </xf>
    <xf numFmtId="0" fontId="29" fillId="12" borderId="58" xfId="0" applyFont="1" applyFill="1" applyBorder="1" applyAlignment="1">
      <alignment horizontal="center" vertical="center"/>
    </xf>
    <xf numFmtId="0" fontId="29" fillId="12" borderId="59" xfId="0" applyFont="1" applyFill="1" applyBorder="1" applyAlignment="1">
      <alignment horizontal="center" vertical="center"/>
    </xf>
    <xf numFmtId="0" fontId="29" fillId="12" borderId="60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left" vertical="center" wrapText="1"/>
    </xf>
    <xf numFmtId="0" fontId="25" fillId="11" borderId="18" xfId="0" applyFont="1" applyFill="1" applyBorder="1" applyAlignment="1">
      <alignment horizontal="left" vertical="center" wrapText="1"/>
    </xf>
    <xf numFmtId="0" fontId="18" fillId="9" borderId="42" xfId="1" applyFont="1" applyFill="1" applyBorder="1" applyAlignment="1">
      <alignment horizontal="center" vertical="center"/>
    </xf>
    <xf numFmtId="0" fontId="18" fillId="9" borderId="55" xfId="1" applyFont="1" applyFill="1" applyBorder="1" applyAlignment="1">
      <alignment horizontal="center" vertical="center"/>
    </xf>
    <xf numFmtId="0" fontId="18" fillId="9" borderId="56" xfId="1" applyFont="1" applyFill="1" applyBorder="1" applyAlignment="1">
      <alignment horizontal="center" vertical="center"/>
    </xf>
    <xf numFmtId="0" fontId="18" fillId="9" borderId="57" xfId="1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right" vertical="center"/>
    </xf>
    <xf numFmtId="0" fontId="14" fillId="10" borderId="0" xfId="0" applyFont="1" applyFill="1" applyAlignment="1">
      <alignment horizontal="right" vertical="center"/>
    </xf>
    <xf numFmtId="0" fontId="14" fillId="10" borderId="15" xfId="0" applyFont="1" applyFill="1" applyBorder="1" applyAlignment="1">
      <alignment horizontal="right" vertical="center"/>
    </xf>
    <xf numFmtId="0" fontId="27" fillId="0" borderId="8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left" vertical="center"/>
      <protection locked="0" hidden="1"/>
    </xf>
    <xf numFmtId="0" fontId="18" fillId="0" borderId="1" xfId="1" applyFont="1" applyBorder="1" applyAlignment="1" applyProtection="1">
      <alignment horizontal="left" vertical="center"/>
      <protection locked="0" hidden="1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left" vertical="center" wrapText="1"/>
      <protection hidden="1"/>
    </xf>
    <xf numFmtId="0" fontId="18" fillId="0" borderId="30" xfId="1" applyFont="1" applyBorder="1" applyAlignment="1" applyProtection="1">
      <alignment horizontal="left" vertical="center"/>
      <protection locked="0" hidden="1"/>
    </xf>
    <xf numFmtId="0" fontId="18" fillId="0" borderId="4" xfId="1" applyFont="1" applyBorder="1" applyAlignment="1" applyProtection="1">
      <alignment horizontal="left" vertical="center"/>
      <protection locked="0" hidden="1"/>
    </xf>
    <xf numFmtId="0" fontId="27" fillId="0" borderId="8" xfId="1" applyFont="1" applyBorder="1" applyAlignment="1" applyProtection="1">
      <alignment horizontal="center" vertical="center" wrapText="1"/>
      <protection hidden="1"/>
    </xf>
    <xf numFmtId="0" fontId="27" fillId="0" borderId="14" xfId="1" applyFont="1" applyBorder="1" applyAlignment="1" applyProtection="1">
      <alignment horizontal="center" vertical="center" wrapText="1"/>
      <protection hidden="1"/>
    </xf>
    <xf numFmtId="0" fontId="27" fillId="0" borderId="11" xfId="1" applyFont="1" applyBorder="1" applyAlignment="1" applyProtection="1">
      <alignment horizontal="center" vertical="center" wrapText="1"/>
      <protection hidden="1"/>
    </xf>
    <xf numFmtId="164" fontId="21" fillId="0" borderId="8" xfId="1" applyNumberFormat="1" applyFont="1" applyBorder="1" applyAlignment="1" applyProtection="1">
      <alignment horizontal="center" vertical="center"/>
      <protection hidden="1"/>
    </xf>
    <xf numFmtId="164" fontId="21" fillId="0" borderId="14" xfId="1" applyNumberFormat="1" applyFont="1" applyBorder="1" applyAlignment="1" applyProtection="1">
      <alignment horizontal="center" vertical="center"/>
      <protection hidden="1"/>
    </xf>
    <xf numFmtId="164" fontId="21" fillId="0" borderId="11" xfId="1" applyNumberFormat="1" applyFont="1" applyBorder="1" applyAlignment="1" applyProtection="1">
      <alignment horizontal="center" vertical="center"/>
      <protection hidden="1"/>
    </xf>
    <xf numFmtId="0" fontId="22" fillId="10" borderId="29" xfId="1" applyFont="1" applyFill="1" applyBorder="1" applyAlignment="1" applyProtection="1">
      <alignment horizontal="right" vertical="center"/>
      <protection hidden="1"/>
    </xf>
    <xf numFmtId="0" fontId="22" fillId="10" borderId="28" xfId="1" applyFont="1" applyFill="1" applyBorder="1" applyAlignment="1" applyProtection="1">
      <alignment horizontal="right" vertical="center"/>
      <protection hidden="1"/>
    </xf>
    <xf numFmtId="0" fontId="22" fillId="10" borderId="36" xfId="1" applyFont="1" applyFill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8" fillId="2" borderId="3" xfId="1" applyFont="1" applyFill="1" applyBorder="1" applyAlignment="1" applyProtection="1">
      <alignment horizontal="left" vertical="center" wrapText="1"/>
      <protection hidden="1"/>
    </xf>
    <xf numFmtId="0" fontId="18" fillId="9" borderId="37" xfId="1" applyFont="1" applyFill="1" applyBorder="1" applyAlignment="1" applyProtection="1">
      <alignment horizontal="left" vertical="center" wrapText="1"/>
      <protection hidden="1"/>
    </xf>
    <xf numFmtId="0" fontId="18" fillId="9" borderId="38" xfId="1" applyFont="1" applyFill="1" applyBorder="1" applyAlignment="1" applyProtection="1">
      <alignment horizontal="left" vertical="center" wrapText="1"/>
      <protection hidden="1"/>
    </xf>
    <xf numFmtId="0" fontId="18" fillId="9" borderId="34" xfId="1" applyFont="1" applyFill="1" applyBorder="1" applyAlignment="1" applyProtection="1">
      <alignment horizontal="left" vertical="center" wrapText="1"/>
      <protection hidden="1"/>
    </xf>
    <xf numFmtId="0" fontId="18" fillId="2" borderId="22" xfId="1" applyFont="1" applyFill="1" applyBorder="1" applyAlignment="1" applyProtection="1">
      <alignment horizontal="left" vertical="center"/>
      <protection locked="0" hidden="1"/>
    </xf>
    <xf numFmtId="0" fontId="18" fillId="2" borderId="1" xfId="1" applyFont="1" applyFill="1" applyBorder="1" applyAlignment="1" applyProtection="1">
      <alignment horizontal="left" vertical="center"/>
      <protection locked="0" hidden="1"/>
    </xf>
    <xf numFmtId="0" fontId="18" fillId="2" borderId="1" xfId="1" applyFont="1" applyFill="1" applyBorder="1" applyAlignment="1" applyProtection="1">
      <alignment horizontal="left" vertical="center" wrapText="1"/>
      <protection locked="0" hidden="1"/>
    </xf>
    <xf numFmtId="0" fontId="23" fillId="2" borderId="22" xfId="0" applyFont="1" applyFill="1" applyBorder="1" applyAlignment="1">
      <alignment horizontal="center" vertical="center"/>
    </xf>
    <xf numFmtId="0" fontId="18" fillId="2" borderId="22" xfId="1" applyFont="1" applyFill="1" applyBorder="1" applyAlignment="1" applyProtection="1">
      <alignment horizontal="center" vertical="center" wrapText="1"/>
      <protection hidden="1"/>
    </xf>
    <xf numFmtId="0" fontId="18" fillId="2" borderId="22" xfId="1" applyFont="1" applyFill="1" applyBorder="1" applyAlignment="1" applyProtection="1">
      <alignment horizontal="center" vertical="center"/>
      <protection hidden="1"/>
    </xf>
    <xf numFmtId="0" fontId="18" fillId="9" borderId="19" xfId="1" applyFont="1" applyFill="1" applyBorder="1" applyAlignment="1" applyProtection="1">
      <alignment horizontal="left" vertical="center" wrapText="1"/>
      <protection hidden="1"/>
    </xf>
    <xf numFmtId="0" fontId="18" fillId="9" borderId="20" xfId="1" applyFont="1" applyFill="1" applyBorder="1" applyAlignment="1" applyProtection="1">
      <alignment horizontal="left" vertical="center" wrapText="1"/>
      <protection hidden="1"/>
    </xf>
    <xf numFmtId="0" fontId="18" fillId="2" borderId="42" xfId="1" applyFont="1" applyFill="1" applyBorder="1" applyAlignment="1" applyProtection="1">
      <alignment horizontal="center" vertical="center"/>
      <protection hidden="1"/>
    </xf>
    <xf numFmtId="0" fontId="18" fillId="2" borderId="27" xfId="1" applyFont="1" applyFill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164" fontId="18" fillId="2" borderId="31" xfId="1" applyNumberFormat="1" applyFont="1" applyFill="1" applyBorder="1" applyAlignment="1" applyProtection="1">
      <alignment horizontal="left" vertical="center"/>
      <protection hidden="1"/>
    </xf>
    <xf numFmtId="164" fontId="18" fillId="2" borderId="32" xfId="1" applyNumberFormat="1" applyFont="1" applyFill="1" applyBorder="1" applyAlignment="1" applyProtection="1">
      <alignment horizontal="left" vertical="center"/>
      <protection hidden="1"/>
    </xf>
    <xf numFmtId="0" fontId="18" fillId="2" borderId="2" xfId="1" applyFont="1" applyFill="1" applyBorder="1" applyAlignment="1" applyProtection="1">
      <alignment horizontal="left" vertical="center" wrapText="1"/>
      <protection hidden="1"/>
    </xf>
    <xf numFmtId="0" fontId="18" fillId="2" borderId="5" xfId="1" applyFont="1" applyFill="1" applyBorder="1" applyAlignment="1" applyProtection="1">
      <alignment horizontal="left" vertical="center" wrapText="1"/>
      <protection hidden="1"/>
    </xf>
    <xf numFmtId="0" fontId="18" fillId="2" borderId="32" xfId="1" applyFont="1" applyFill="1" applyBorder="1" applyAlignment="1" applyProtection="1">
      <alignment horizontal="left" vertical="center" wrapText="1"/>
      <protection hidden="1"/>
    </xf>
    <xf numFmtId="164" fontId="18" fillId="2" borderId="39" xfId="1" applyNumberFormat="1" applyFont="1" applyFill="1" applyBorder="1" applyAlignment="1" applyProtection="1">
      <alignment horizontal="left" vertical="center"/>
      <protection hidden="1"/>
    </xf>
    <xf numFmtId="164" fontId="18" fillId="2" borderId="33" xfId="1" applyNumberFormat="1" applyFont="1" applyFill="1" applyBorder="1" applyAlignment="1" applyProtection="1">
      <alignment horizontal="left" vertical="center"/>
      <protection hidden="1"/>
    </xf>
    <xf numFmtId="0" fontId="28" fillId="8" borderId="14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justify" vertical="center" wrapText="1"/>
    </xf>
    <xf numFmtId="0" fontId="25" fillId="11" borderId="44" xfId="0" applyFont="1" applyFill="1" applyBorder="1" applyAlignment="1">
      <alignment horizontal="justify" vertical="center" wrapText="1"/>
    </xf>
    <xf numFmtId="0" fontId="25" fillId="11" borderId="13" xfId="0" applyFont="1" applyFill="1" applyBorder="1" applyAlignment="1">
      <alignment horizontal="justify" vertical="center" wrapText="1"/>
    </xf>
    <xf numFmtId="0" fontId="25" fillId="11" borderId="18" xfId="0" applyFont="1" applyFill="1" applyBorder="1" applyAlignment="1">
      <alignment horizontal="justify" vertical="center" wrapText="1"/>
    </xf>
    <xf numFmtId="0" fontId="7" fillId="9" borderId="22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9" fillId="7" borderId="14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164" fontId="18" fillId="2" borderId="31" xfId="1" applyNumberFormat="1" applyFont="1" applyFill="1" applyBorder="1" applyAlignment="1" applyProtection="1">
      <alignment horizontal="left" vertical="center"/>
      <protection locked="0" hidden="1"/>
    </xf>
    <xf numFmtId="164" fontId="18" fillId="2" borderId="32" xfId="1" applyNumberFormat="1" applyFont="1" applyFill="1" applyBorder="1" applyAlignment="1" applyProtection="1">
      <alignment horizontal="left" vertical="center"/>
      <protection locked="0" hidden="1"/>
    </xf>
    <xf numFmtId="164" fontId="18" fillId="4" borderId="31" xfId="1" applyNumberFormat="1" applyFont="1" applyFill="1" applyBorder="1" applyAlignment="1" applyProtection="1">
      <alignment horizontal="left" vertical="center"/>
      <protection hidden="1"/>
    </xf>
    <xf numFmtId="164" fontId="18" fillId="4" borderId="32" xfId="1" applyNumberFormat="1" applyFont="1" applyFill="1" applyBorder="1" applyAlignment="1" applyProtection="1">
      <alignment horizontal="left" vertical="center"/>
      <protection hidden="1"/>
    </xf>
    <xf numFmtId="0" fontId="18" fillId="0" borderId="14" xfId="1" applyFont="1" applyBorder="1" applyAlignment="1" applyProtection="1">
      <alignment horizontal="center" vertical="center" wrapText="1"/>
      <protection hidden="1"/>
    </xf>
    <xf numFmtId="0" fontId="18" fillId="0" borderId="11" xfId="1" applyFont="1" applyBorder="1" applyAlignment="1" applyProtection="1">
      <alignment horizontal="center" vertical="center" wrapText="1"/>
      <protection hidden="1"/>
    </xf>
    <xf numFmtId="0" fontId="18" fillId="9" borderId="21" xfId="1" applyFont="1" applyFill="1" applyBorder="1" applyAlignment="1" applyProtection="1">
      <alignment horizontal="left" vertical="center" wrapText="1"/>
      <protection hidden="1"/>
    </xf>
    <xf numFmtId="0" fontId="18" fillId="3" borderId="22" xfId="1" applyFont="1" applyFill="1" applyBorder="1" applyAlignment="1" applyProtection="1">
      <alignment horizontal="left" vertical="center"/>
      <protection locked="0" hidden="1"/>
    </xf>
    <xf numFmtId="0" fontId="18" fillId="3" borderId="1" xfId="1" applyFont="1" applyFill="1" applyBorder="1" applyAlignment="1" applyProtection="1">
      <alignment horizontal="left" vertical="center"/>
      <protection locked="0" hidden="1"/>
    </xf>
    <xf numFmtId="0" fontId="7" fillId="7" borderId="1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18" fillId="9" borderId="19" xfId="1" applyFont="1" applyFill="1" applyBorder="1" applyAlignment="1">
      <alignment horizontal="left" vertical="center" wrapText="1"/>
    </xf>
    <xf numFmtId="0" fontId="18" fillId="9" borderId="20" xfId="1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164" fontId="14" fillId="10" borderId="17" xfId="0" applyNumberFormat="1" applyFont="1" applyFill="1" applyBorder="1" applyAlignment="1">
      <alignment horizontal="center" vertical="center"/>
    </xf>
    <xf numFmtId="164" fontId="14" fillId="10" borderId="18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0" fillId="6" borderId="42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164" fontId="18" fillId="2" borderId="39" xfId="1" applyNumberFormat="1" applyFont="1" applyFill="1" applyBorder="1" applyAlignment="1" applyProtection="1">
      <alignment horizontal="left" vertical="center"/>
      <protection locked="0" hidden="1"/>
    </xf>
    <xf numFmtId="164" fontId="18" fillId="2" borderId="33" xfId="1" applyNumberFormat="1" applyFont="1" applyFill="1" applyBorder="1" applyAlignment="1" applyProtection="1">
      <alignment horizontal="left" vertical="center"/>
      <protection locked="0" hidden="1"/>
    </xf>
    <xf numFmtId="0" fontId="19" fillId="2" borderId="27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8" fillId="2" borderId="16" xfId="1" applyFont="1" applyFill="1" applyBorder="1" applyAlignment="1" applyProtection="1">
      <alignment horizontal="left" vertical="center" wrapText="1"/>
      <protection hidden="1"/>
    </xf>
    <xf numFmtId="0" fontId="18" fillId="2" borderId="12" xfId="1" applyFont="1" applyFill="1" applyBorder="1" applyAlignment="1" applyProtection="1">
      <alignment horizontal="left" vertical="center" wrapText="1"/>
      <protection hidden="1"/>
    </xf>
    <xf numFmtId="0" fontId="18" fillId="2" borderId="33" xfId="1" applyFont="1" applyFill="1" applyBorder="1" applyAlignment="1" applyProtection="1">
      <alignment horizontal="left" vertical="center" wrapText="1"/>
      <protection hidden="1"/>
    </xf>
    <xf numFmtId="0" fontId="18" fillId="5" borderId="1" xfId="1" applyFont="1" applyFill="1" applyBorder="1" applyAlignment="1" applyProtection="1">
      <alignment horizontal="left" vertical="center" wrapText="1"/>
      <protection hidden="1"/>
    </xf>
    <xf numFmtId="0" fontId="18" fillId="5" borderId="4" xfId="1" applyFont="1" applyFill="1" applyBorder="1" applyAlignment="1" applyProtection="1">
      <alignment horizontal="left" vertical="center" wrapText="1"/>
      <protection hidden="1"/>
    </xf>
    <xf numFmtId="0" fontId="18" fillId="2" borderId="30" xfId="1" applyFont="1" applyFill="1" applyBorder="1" applyAlignment="1" applyProtection="1">
      <alignment horizontal="center" vertical="center"/>
      <protection hidden="1"/>
    </xf>
    <xf numFmtId="0" fontId="23" fillId="2" borderId="30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164" fontId="18" fillId="2" borderId="31" xfId="1" applyNumberFormat="1" applyFont="1" applyFill="1" applyBorder="1" applyAlignment="1" applyProtection="1">
      <alignment horizontal="left" vertical="center" wrapText="1"/>
      <protection hidden="1"/>
    </xf>
    <xf numFmtId="164" fontId="18" fillId="2" borderId="32" xfId="1" applyNumberFormat="1" applyFont="1" applyFill="1" applyBorder="1" applyAlignment="1" applyProtection="1">
      <alignment horizontal="left" vertical="center" wrapText="1"/>
      <protection hidden="1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17" fillId="3" borderId="20" xfId="1" applyFont="1" applyFill="1" applyBorder="1" applyAlignment="1" applyProtection="1">
      <alignment horizontal="left" vertical="center"/>
      <protection locked="0"/>
    </xf>
    <xf numFmtId="0" fontId="17" fillId="3" borderId="21" xfId="1" applyFont="1" applyFill="1" applyBorder="1" applyAlignment="1" applyProtection="1">
      <alignment horizontal="left" vertical="center"/>
      <protection locked="0"/>
    </xf>
    <xf numFmtId="0" fontId="17" fillId="3" borderId="1" xfId="1" applyFont="1" applyFill="1" applyBorder="1" applyAlignment="1" applyProtection="1">
      <alignment horizontal="left" vertical="center"/>
      <protection locked="0"/>
    </xf>
    <xf numFmtId="0" fontId="17" fillId="3" borderId="23" xfId="1" applyFont="1" applyFill="1" applyBorder="1" applyAlignment="1" applyProtection="1">
      <alignment horizontal="left" vertical="center"/>
      <protection locked="0"/>
    </xf>
    <xf numFmtId="0" fontId="17" fillId="3" borderId="25" xfId="1" applyFont="1" applyFill="1" applyBorder="1" applyAlignment="1" applyProtection="1">
      <alignment horizontal="left" vertical="center"/>
      <protection locked="0"/>
    </xf>
    <xf numFmtId="0" fontId="17" fillId="3" borderId="26" xfId="1" applyFont="1" applyFill="1" applyBorder="1" applyAlignment="1" applyProtection="1">
      <alignment horizontal="left" vertical="center"/>
      <protection locked="0"/>
    </xf>
    <xf numFmtId="0" fontId="10" fillId="6" borderId="4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5" fillId="6" borderId="40" xfId="0" applyFont="1" applyFill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0" fontId="15" fillId="6" borderId="10" xfId="0" applyFont="1" applyFill="1" applyBorder="1" applyAlignment="1" applyProtection="1">
      <alignment horizontal="center" vertical="center"/>
      <protection hidden="1"/>
    </xf>
    <xf numFmtId="0" fontId="7" fillId="9" borderId="24" xfId="0" applyFont="1" applyFill="1" applyBorder="1" applyAlignment="1">
      <alignment horizontal="left" vertical="center"/>
    </xf>
    <xf numFmtId="0" fontId="7" fillId="9" borderId="25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00"/>
      <color rgb="FF66FF33"/>
      <color rgb="FFFFFFCC"/>
      <color rgb="FF800080"/>
      <color rgb="FFCC99FF"/>
      <color rgb="FFCCEC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I46" lockText="1"/>
</file>

<file path=xl/ctrlProps/ctrlProp10.xml><?xml version="1.0" encoding="utf-8"?>
<formControlPr xmlns="http://schemas.microsoft.com/office/spreadsheetml/2009/9/main" objectType="CheckBox" fmlaLink="I79" lockText="1"/>
</file>

<file path=xl/ctrlProps/ctrlProp100.xml><?xml version="1.0" encoding="utf-8"?>
<formControlPr xmlns="http://schemas.microsoft.com/office/spreadsheetml/2009/9/main" objectType="CheckBox" fmlaLink="I197" lockText="1"/>
</file>

<file path=xl/ctrlProps/ctrlProp101.xml><?xml version="1.0" encoding="utf-8"?>
<formControlPr xmlns="http://schemas.microsoft.com/office/spreadsheetml/2009/9/main" objectType="CheckBox" fmlaLink="I198" lockText="1"/>
</file>

<file path=xl/ctrlProps/ctrlProp102.xml><?xml version="1.0" encoding="utf-8"?>
<formControlPr xmlns="http://schemas.microsoft.com/office/spreadsheetml/2009/9/main" objectType="CheckBox" fmlaLink="I204" lockText="1"/>
</file>

<file path=xl/ctrlProps/ctrlProp103.xml><?xml version="1.0" encoding="utf-8"?>
<formControlPr xmlns="http://schemas.microsoft.com/office/spreadsheetml/2009/9/main" objectType="CheckBox" fmlaLink="I205" lockText="1"/>
</file>

<file path=xl/ctrlProps/ctrlProp104.xml><?xml version="1.0" encoding="utf-8"?>
<formControlPr xmlns="http://schemas.microsoft.com/office/spreadsheetml/2009/9/main" objectType="CheckBox" fmlaLink="I206" lockText="1"/>
</file>

<file path=xl/ctrlProps/ctrlProp105.xml><?xml version="1.0" encoding="utf-8"?>
<formControlPr xmlns="http://schemas.microsoft.com/office/spreadsheetml/2009/9/main" objectType="CheckBox" fmlaLink="I207" lockText="1"/>
</file>

<file path=xl/ctrlProps/ctrlProp106.xml><?xml version="1.0" encoding="utf-8"?>
<formControlPr xmlns="http://schemas.microsoft.com/office/spreadsheetml/2009/9/main" objectType="CheckBox" fmlaLink="I208" lockText="1"/>
</file>

<file path=xl/ctrlProps/ctrlProp107.xml><?xml version="1.0" encoding="utf-8"?>
<formControlPr xmlns="http://schemas.microsoft.com/office/spreadsheetml/2009/9/main" objectType="CheckBox" fmlaLink="I209" lockText="1"/>
</file>

<file path=xl/ctrlProps/ctrlProp108.xml><?xml version="1.0" encoding="utf-8"?>
<formControlPr xmlns="http://schemas.microsoft.com/office/spreadsheetml/2009/9/main" objectType="CheckBox" fmlaLink="I210" lockText="1"/>
</file>

<file path=xl/ctrlProps/ctrlProp109.xml><?xml version="1.0" encoding="utf-8"?>
<formControlPr xmlns="http://schemas.microsoft.com/office/spreadsheetml/2009/9/main" objectType="CheckBox" fmlaLink="I212" lockText="1"/>
</file>

<file path=xl/ctrlProps/ctrlProp11.xml><?xml version="1.0" encoding="utf-8"?>
<formControlPr xmlns="http://schemas.microsoft.com/office/spreadsheetml/2009/9/main" objectType="CheckBox" fmlaLink="I80" lockText="1"/>
</file>

<file path=xl/ctrlProps/ctrlProp110.xml><?xml version="1.0" encoding="utf-8"?>
<formControlPr xmlns="http://schemas.microsoft.com/office/spreadsheetml/2009/9/main" objectType="CheckBox" fmlaLink="I213" lockText="1"/>
</file>

<file path=xl/ctrlProps/ctrlProp111.xml><?xml version="1.0" encoding="utf-8"?>
<formControlPr xmlns="http://schemas.microsoft.com/office/spreadsheetml/2009/9/main" objectType="CheckBox" fmlaLink="I214" lockText="1"/>
</file>

<file path=xl/ctrlProps/ctrlProp112.xml><?xml version="1.0" encoding="utf-8"?>
<formControlPr xmlns="http://schemas.microsoft.com/office/spreadsheetml/2009/9/main" objectType="CheckBox" fmlaLink="I215" lockText="1"/>
</file>

<file path=xl/ctrlProps/ctrlProp113.xml><?xml version="1.0" encoding="utf-8"?>
<formControlPr xmlns="http://schemas.microsoft.com/office/spreadsheetml/2009/9/main" objectType="CheckBox" fmlaLink="I216" lockText="1"/>
</file>

<file path=xl/ctrlProps/ctrlProp114.xml><?xml version="1.0" encoding="utf-8"?>
<formControlPr xmlns="http://schemas.microsoft.com/office/spreadsheetml/2009/9/main" objectType="CheckBox" fmlaLink="I218" lockText="1"/>
</file>

<file path=xl/ctrlProps/ctrlProp115.xml><?xml version="1.0" encoding="utf-8"?>
<formControlPr xmlns="http://schemas.microsoft.com/office/spreadsheetml/2009/9/main" objectType="CheckBox" fmlaLink="I219" lockText="1"/>
</file>

<file path=xl/ctrlProps/ctrlProp116.xml><?xml version="1.0" encoding="utf-8"?>
<formControlPr xmlns="http://schemas.microsoft.com/office/spreadsheetml/2009/9/main" objectType="CheckBox" fmlaLink="I220" lockText="1"/>
</file>

<file path=xl/ctrlProps/ctrlProp117.xml><?xml version="1.0" encoding="utf-8"?>
<formControlPr xmlns="http://schemas.microsoft.com/office/spreadsheetml/2009/9/main" objectType="CheckBox" fmlaLink="I221" lockText="1"/>
</file>

<file path=xl/ctrlProps/ctrlProp118.xml><?xml version="1.0" encoding="utf-8"?>
<formControlPr xmlns="http://schemas.microsoft.com/office/spreadsheetml/2009/9/main" objectType="CheckBox" fmlaLink="I222" lockText="1"/>
</file>

<file path=xl/ctrlProps/ctrlProp119.xml><?xml version="1.0" encoding="utf-8"?>
<formControlPr xmlns="http://schemas.microsoft.com/office/spreadsheetml/2009/9/main" objectType="CheckBox" fmlaLink="I224" lockText="1"/>
</file>

<file path=xl/ctrlProps/ctrlProp12.xml><?xml version="1.0" encoding="utf-8"?>
<formControlPr xmlns="http://schemas.microsoft.com/office/spreadsheetml/2009/9/main" objectType="CheckBox" fmlaLink="I81" lockText="1"/>
</file>

<file path=xl/ctrlProps/ctrlProp120.xml><?xml version="1.0" encoding="utf-8"?>
<formControlPr xmlns="http://schemas.microsoft.com/office/spreadsheetml/2009/9/main" objectType="CheckBox" fmlaLink="I225" lockText="1"/>
</file>

<file path=xl/ctrlProps/ctrlProp121.xml><?xml version="1.0" encoding="utf-8"?>
<formControlPr xmlns="http://schemas.microsoft.com/office/spreadsheetml/2009/9/main" objectType="CheckBox" fmlaLink="I226" lockText="1"/>
</file>

<file path=xl/ctrlProps/ctrlProp122.xml><?xml version="1.0" encoding="utf-8"?>
<formControlPr xmlns="http://schemas.microsoft.com/office/spreadsheetml/2009/9/main" objectType="CheckBox" fmlaLink="I227" lockText="1"/>
</file>

<file path=xl/ctrlProps/ctrlProp123.xml><?xml version="1.0" encoding="utf-8"?>
<formControlPr xmlns="http://schemas.microsoft.com/office/spreadsheetml/2009/9/main" objectType="CheckBox" fmlaLink="I228" lockText="1"/>
</file>

<file path=xl/ctrlProps/ctrlProp124.xml><?xml version="1.0" encoding="utf-8"?>
<formControlPr xmlns="http://schemas.microsoft.com/office/spreadsheetml/2009/9/main" objectType="CheckBox" fmlaLink="I230" lockText="1"/>
</file>

<file path=xl/ctrlProps/ctrlProp125.xml><?xml version="1.0" encoding="utf-8"?>
<formControlPr xmlns="http://schemas.microsoft.com/office/spreadsheetml/2009/9/main" objectType="CheckBox" fmlaLink="I231" lockText="1"/>
</file>

<file path=xl/ctrlProps/ctrlProp126.xml><?xml version="1.0" encoding="utf-8"?>
<formControlPr xmlns="http://schemas.microsoft.com/office/spreadsheetml/2009/9/main" objectType="CheckBox" fmlaLink="I232" lockText="1"/>
</file>

<file path=xl/ctrlProps/ctrlProp127.xml><?xml version="1.0" encoding="utf-8"?>
<formControlPr xmlns="http://schemas.microsoft.com/office/spreadsheetml/2009/9/main" objectType="CheckBox" fmlaLink="I233" lockText="1"/>
</file>

<file path=xl/ctrlProps/ctrlProp128.xml><?xml version="1.0" encoding="utf-8"?>
<formControlPr xmlns="http://schemas.microsoft.com/office/spreadsheetml/2009/9/main" objectType="CheckBox" fmlaLink="I235" lockText="1"/>
</file>

<file path=xl/ctrlProps/ctrlProp129.xml><?xml version="1.0" encoding="utf-8"?>
<formControlPr xmlns="http://schemas.microsoft.com/office/spreadsheetml/2009/9/main" objectType="CheckBox" checked="Checked" fmlaLink="#REF!" lockText="1"/>
</file>

<file path=xl/ctrlProps/ctrlProp13.xml><?xml version="1.0" encoding="utf-8"?>
<formControlPr xmlns="http://schemas.microsoft.com/office/spreadsheetml/2009/9/main" objectType="CheckBox" fmlaLink="I82" lockText="1"/>
</file>

<file path=xl/ctrlProps/ctrlProp130.xml><?xml version="1.0" encoding="utf-8"?>
<formControlPr xmlns="http://schemas.microsoft.com/office/spreadsheetml/2009/9/main" objectType="CheckBox" fmlaLink="I236" lockText="1"/>
</file>

<file path=xl/ctrlProps/ctrlProp131.xml><?xml version="1.0" encoding="utf-8"?>
<formControlPr xmlns="http://schemas.microsoft.com/office/spreadsheetml/2009/9/main" objectType="CheckBox" fmlaLink="I237" lockText="1"/>
</file>

<file path=xl/ctrlProps/ctrlProp132.xml><?xml version="1.0" encoding="utf-8"?>
<formControlPr xmlns="http://schemas.microsoft.com/office/spreadsheetml/2009/9/main" objectType="CheckBox" fmlaLink="I244" lockText="1"/>
</file>

<file path=xl/ctrlProps/ctrlProp133.xml><?xml version="1.0" encoding="utf-8"?>
<formControlPr xmlns="http://schemas.microsoft.com/office/spreadsheetml/2009/9/main" objectType="CheckBox" fmlaLink="I245" lockText="1"/>
</file>

<file path=xl/ctrlProps/ctrlProp134.xml><?xml version="1.0" encoding="utf-8"?>
<formControlPr xmlns="http://schemas.microsoft.com/office/spreadsheetml/2009/9/main" objectType="CheckBox" fmlaLink="I246" lockText="1"/>
</file>

<file path=xl/ctrlProps/ctrlProp135.xml><?xml version="1.0" encoding="utf-8"?>
<formControlPr xmlns="http://schemas.microsoft.com/office/spreadsheetml/2009/9/main" objectType="CheckBox" fmlaLink="I247" lockText="1"/>
</file>

<file path=xl/ctrlProps/ctrlProp136.xml><?xml version="1.0" encoding="utf-8"?>
<formControlPr xmlns="http://schemas.microsoft.com/office/spreadsheetml/2009/9/main" objectType="CheckBox" fmlaLink="I249" lockText="1"/>
</file>

<file path=xl/ctrlProps/ctrlProp137.xml><?xml version="1.0" encoding="utf-8"?>
<formControlPr xmlns="http://schemas.microsoft.com/office/spreadsheetml/2009/9/main" objectType="CheckBox" fmlaLink="I250" lockText="1"/>
</file>

<file path=xl/ctrlProps/ctrlProp138.xml><?xml version="1.0" encoding="utf-8"?>
<formControlPr xmlns="http://schemas.microsoft.com/office/spreadsheetml/2009/9/main" objectType="CheckBox" fmlaLink="I251" lockText="1"/>
</file>

<file path=xl/ctrlProps/ctrlProp139.xml><?xml version="1.0" encoding="utf-8"?>
<formControlPr xmlns="http://schemas.microsoft.com/office/spreadsheetml/2009/9/main" objectType="CheckBox" fmlaLink="I252" lockText="1"/>
</file>

<file path=xl/ctrlProps/ctrlProp14.xml><?xml version="1.0" encoding="utf-8"?>
<formControlPr xmlns="http://schemas.microsoft.com/office/spreadsheetml/2009/9/main" objectType="CheckBox" fmlaLink="I83" lockText="1"/>
</file>

<file path=xl/ctrlProps/ctrlProp140.xml><?xml version="1.0" encoding="utf-8"?>
<formControlPr xmlns="http://schemas.microsoft.com/office/spreadsheetml/2009/9/main" objectType="CheckBox" fmlaLink="I254" lockText="1"/>
</file>

<file path=xl/ctrlProps/ctrlProp141.xml><?xml version="1.0" encoding="utf-8"?>
<formControlPr xmlns="http://schemas.microsoft.com/office/spreadsheetml/2009/9/main" objectType="CheckBox" fmlaLink="I257" lockText="1"/>
</file>

<file path=xl/ctrlProps/ctrlProp142.xml><?xml version="1.0" encoding="utf-8"?>
<formControlPr xmlns="http://schemas.microsoft.com/office/spreadsheetml/2009/9/main" objectType="CheckBox" fmlaLink="I258" lockText="1"/>
</file>

<file path=xl/ctrlProps/ctrlProp143.xml><?xml version="1.0" encoding="utf-8"?>
<formControlPr xmlns="http://schemas.microsoft.com/office/spreadsheetml/2009/9/main" objectType="CheckBox" fmlaLink="I259" lockText="1"/>
</file>

<file path=xl/ctrlProps/ctrlProp144.xml><?xml version="1.0" encoding="utf-8"?>
<formControlPr xmlns="http://schemas.microsoft.com/office/spreadsheetml/2009/9/main" objectType="CheckBox" fmlaLink="I260" lockText="1"/>
</file>

<file path=xl/ctrlProps/ctrlProp145.xml><?xml version="1.0" encoding="utf-8"?>
<formControlPr xmlns="http://schemas.microsoft.com/office/spreadsheetml/2009/9/main" objectType="CheckBox" fmlaLink="I262" lockText="1"/>
</file>

<file path=xl/ctrlProps/ctrlProp146.xml><?xml version="1.0" encoding="utf-8"?>
<formControlPr xmlns="http://schemas.microsoft.com/office/spreadsheetml/2009/9/main" objectType="CheckBox" fmlaLink="I263" lockText="1"/>
</file>

<file path=xl/ctrlProps/ctrlProp147.xml><?xml version="1.0" encoding="utf-8"?>
<formControlPr xmlns="http://schemas.microsoft.com/office/spreadsheetml/2009/9/main" objectType="CheckBox" fmlaLink="I264" lockText="1"/>
</file>

<file path=xl/ctrlProps/ctrlProp148.xml><?xml version="1.0" encoding="utf-8"?>
<formControlPr xmlns="http://schemas.microsoft.com/office/spreadsheetml/2009/9/main" objectType="CheckBox" fmlaLink="I265" lockText="1"/>
</file>

<file path=xl/ctrlProps/ctrlProp149.xml><?xml version="1.0" encoding="utf-8"?>
<formControlPr xmlns="http://schemas.microsoft.com/office/spreadsheetml/2009/9/main" objectType="CheckBox" fmlaLink="I266" lockText="1"/>
</file>

<file path=xl/ctrlProps/ctrlProp15.xml><?xml version="1.0" encoding="utf-8"?>
<formControlPr xmlns="http://schemas.microsoft.com/office/spreadsheetml/2009/9/main" objectType="CheckBox" fmlaLink="I84" lockText="1"/>
</file>

<file path=xl/ctrlProps/ctrlProp150.xml><?xml version="1.0" encoding="utf-8"?>
<formControlPr xmlns="http://schemas.microsoft.com/office/spreadsheetml/2009/9/main" objectType="CheckBox" fmlaLink="I269" lockText="1"/>
</file>

<file path=xl/ctrlProps/ctrlProp151.xml><?xml version="1.0" encoding="utf-8"?>
<formControlPr xmlns="http://schemas.microsoft.com/office/spreadsheetml/2009/9/main" objectType="CheckBox" fmlaLink="I270" lockText="1"/>
</file>

<file path=xl/ctrlProps/ctrlProp152.xml><?xml version="1.0" encoding="utf-8"?>
<formControlPr xmlns="http://schemas.microsoft.com/office/spreadsheetml/2009/9/main" objectType="CheckBox" fmlaLink="I271" lockText="1"/>
</file>

<file path=xl/ctrlProps/ctrlProp153.xml><?xml version="1.0" encoding="utf-8"?>
<formControlPr xmlns="http://schemas.microsoft.com/office/spreadsheetml/2009/9/main" objectType="CheckBox" fmlaLink="I273" lockText="1"/>
</file>

<file path=xl/ctrlProps/ctrlProp154.xml><?xml version="1.0" encoding="utf-8"?>
<formControlPr xmlns="http://schemas.microsoft.com/office/spreadsheetml/2009/9/main" objectType="CheckBox" fmlaLink="I274" lockText="1"/>
</file>

<file path=xl/ctrlProps/ctrlProp155.xml><?xml version="1.0" encoding="utf-8"?>
<formControlPr xmlns="http://schemas.microsoft.com/office/spreadsheetml/2009/9/main" objectType="CheckBox" fmlaLink="I275" lockText="1"/>
</file>

<file path=xl/ctrlProps/ctrlProp156.xml><?xml version="1.0" encoding="utf-8"?>
<formControlPr xmlns="http://schemas.microsoft.com/office/spreadsheetml/2009/9/main" objectType="CheckBox" fmlaLink="I278" lockText="1"/>
</file>

<file path=xl/ctrlProps/ctrlProp157.xml><?xml version="1.0" encoding="utf-8"?>
<formControlPr xmlns="http://schemas.microsoft.com/office/spreadsheetml/2009/9/main" objectType="CheckBox" fmlaLink="I279" lockText="1"/>
</file>

<file path=xl/ctrlProps/ctrlProp158.xml><?xml version="1.0" encoding="utf-8"?>
<formControlPr xmlns="http://schemas.microsoft.com/office/spreadsheetml/2009/9/main" objectType="CheckBox" fmlaLink="I280" lockText="1"/>
</file>

<file path=xl/ctrlProps/ctrlProp159.xml><?xml version="1.0" encoding="utf-8"?>
<formControlPr xmlns="http://schemas.microsoft.com/office/spreadsheetml/2009/9/main" objectType="CheckBox" fmlaLink="I282" lockText="1"/>
</file>

<file path=xl/ctrlProps/ctrlProp16.xml><?xml version="1.0" encoding="utf-8"?>
<formControlPr xmlns="http://schemas.microsoft.com/office/spreadsheetml/2009/9/main" objectType="CheckBox" fmlaLink="I85" lockText="1"/>
</file>

<file path=xl/ctrlProps/ctrlProp160.xml><?xml version="1.0" encoding="utf-8"?>
<formControlPr xmlns="http://schemas.microsoft.com/office/spreadsheetml/2009/9/main" objectType="CheckBox" fmlaLink="I283" lockText="1"/>
</file>

<file path=xl/ctrlProps/ctrlProp161.xml><?xml version="1.0" encoding="utf-8"?>
<formControlPr xmlns="http://schemas.microsoft.com/office/spreadsheetml/2009/9/main" objectType="CheckBox" fmlaLink="I284" lockText="1"/>
</file>

<file path=xl/ctrlProps/ctrlProp162.xml><?xml version="1.0" encoding="utf-8"?>
<formControlPr xmlns="http://schemas.microsoft.com/office/spreadsheetml/2009/9/main" objectType="CheckBox" fmlaLink="I287" lockText="1"/>
</file>

<file path=xl/ctrlProps/ctrlProp163.xml><?xml version="1.0" encoding="utf-8"?>
<formControlPr xmlns="http://schemas.microsoft.com/office/spreadsheetml/2009/9/main" objectType="CheckBox" fmlaLink="I288" lockText="1"/>
</file>

<file path=xl/ctrlProps/ctrlProp164.xml><?xml version="1.0" encoding="utf-8"?>
<formControlPr xmlns="http://schemas.microsoft.com/office/spreadsheetml/2009/9/main" objectType="CheckBox" fmlaLink="I289" lockText="1"/>
</file>

<file path=xl/ctrlProps/ctrlProp165.xml><?xml version="1.0" encoding="utf-8"?>
<formControlPr xmlns="http://schemas.microsoft.com/office/spreadsheetml/2009/9/main" objectType="CheckBox" fmlaLink="I291" lockText="1"/>
</file>

<file path=xl/ctrlProps/ctrlProp166.xml><?xml version="1.0" encoding="utf-8"?>
<formControlPr xmlns="http://schemas.microsoft.com/office/spreadsheetml/2009/9/main" objectType="CheckBox" fmlaLink="I292" lockText="1"/>
</file>

<file path=xl/ctrlProps/ctrlProp167.xml><?xml version="1.0" encoding="utf-8"?>
<formControlPr xmlns="http://schemas.microsoft.com/office/spreadsheetml/2009/9/main" objectType="CheckBox" fmlaLink="I293" lockText="1"/>
</file>

<file path=xl/ctrlProps/ctrlProp168.xml><?xml version="1.0" encoding="utf-8"?>
<formControlPr xmlns="http://schemas.microsoft.com/office/spreadsheetml/2009/9/main" objectType="CheckBox" fmlaLink="I300" lockText="1"/>
</file>

<file path=xl/ctrlProps/ctrlProp169.xml><?xml version="1.0" encoding="utf-8"?>
<formControlPr xmlns="http://schemas.microsoft.com/office/spreadsheetml/2009/9/main" objectType="CheckBox" fmlaLink="I301" lockText="1"/>
</file>

<file path=xl/ctrlProps/ctrlProp17.xml><?xml version="1.0" encoding="utf-8"?>
<formControlPr xmlns="http://schemas.microsoft.com/office/spreadsheetml/2009/9/main" objectType="CheckBox" fmlaLink="I87" lockText="1"/>
</file>

<file path=xl/ctrlProps/ctrlProp170.xml><?xml version="1.0" encoding="utf-8"?>
<formControlPr xmlns="http://schemas.microsoft.com/office/spreadsheetml/2009/9/main" objectType="CheckBox" fmlaLink="I302" lockText="1"/>
</file>

<file path=xl/ctrlProps/ctrlProp171.xml><?xml version="1.0" encoding="utf-8"?>
<formControlPr xmlns="http://schemas.microsoft.com/office/spreadsheetml/2009/9/main" objectType="CheckBox" fmlaLink="I303" lockText="1"/>
</file>

<file path=xl/ctrlProps/ctrlProp172.xml><?xml version="1.0" encoding="utf-8"?>
<formControlPr xmlns="http://schemas.microsoft.com/office/spreadsheetml/2009/9/main" objectType="CheckBox" fmlaLink="I305" lockText="1"/>
</file>

<file path=xl/ctrlProps/ctrlProp173.xml><?xml version="1.0" encoding="utf-8"?>
<formControlPr xmlns="http://schemas.microsoft.com/office/spreadsheetml/2009/9/main" objectType="CheckBox" fmlaLink="I306" lockText="1"/>
</file>

<file path=xl/ctrlProps/ctrlProp174.xml><?xml version="1.0" encoding="utf-8"?>
<formControlPr xmlns="http://schemas.microsoft.com/office/spreadsheetml/2009/9/main" objectType="CheckBox" fmlaLink="I307" lockText="1"/>
</file>

<file path=xl/ctrlProps/ctrlProp175.xml><?xml version="1.0" encoding="utf-8"?>
<formControlPr xmlns="http://schemas.microsoft.com/office/spreadsheetml/2009/9/main" objectType="CheckBox" fmlaLink="I308" lockText="1"/>
</file>

<file path=xl/ctrlProps/ctrlProp176.xml><?xml version="1.0" encoding="utf-8"?>
<formControlPr xmlns="http://schemas.microsoft.com/office/spreadsheetml/2009/9/main" objectType="CheckBox" fmlaLink="I311" lockText="1"/>
</file>

<file path=xl/ctrlProps/ctrlProp177.xml><?xml version="1.0" encoding="utf-8"?>
<formControlPr xmlns="http://schemas.microsoft.com/office/spreadsheetml/2009/9/main" objectType="CheckBox" fmlaLink="I312" lockText="1"/>
</file>

<file path=xl/ctrlProps/ctrlProp178.xml><?xml version="1.0" encoding="utf-8"?>
<formControlPr xmlns="http://schemas.microsoft.com/office/spreadsheetml/2009/9/main" objectType="CheckBox" fmlaLink="I313" lockText="1"/>
</file>

<file path=xl/ctrlProps/ctrlProp179.xml><?xml version="1.0" encoding="utf-8"?>
<formControlPr xmlns="http://schemas.microsoft.com/office/spreadsheetml/2009/9/main" objectType="CheckBox" fmlaLink="I314" lockText="1"/>
</file>

<file path=xl/ctrlProps/ctrlProp18.xml><?xml version="1.0" encoding="utf-8"?>
<formControlPr xmlns="http://schemas.microsoft.com/office/spreadsheetml/2009/9/main" objectType="CheckBox" fmlaLink="I88" lockText="1"/>
</file>

<file path=xl/ctrlProps/ctrlProp180.xml><?xml version="1.0" encoding="utf-8"?>
<formControlPr xmlns="http://schemas.microsoft.com/office/spreadsheetml/2009/9/main" objectType="CheckBox" fmlaLink="I316" lockText="1"/>
</file>

<file path=xl/ctrlProps/ctrlProp181.xml><?xml version="1.0" encoding="utf-8"?>
<formControlPr xmlns="http://schemas.microsoft.com/office/spreadsheetml/2009/9/main" objectType="CheckBox" fmlaLink="I317" lockText="1"/>
</file>

<file path=xl/ctrlProps/ctrlProp182.xml><?xml version="1.0" encoding="utf-8"?>
<formControlPr xmlns="http://schemas.microsoft.com/office/spreadsheetml/2009/9/main" objectType="CheckBox" fmlaLink="I318" lockText="1"/>
</file>

<file path=xl/ctrlProps/ctrlProp183.xml><?xml version="1.0" encoding="utf-8"?>
<formControlPr xmlns="http://schemas.microsoft.com/office/spreadsheetml/2009/9/main" objectType="CheckBox" fmlaLink="I319" lockText="1"/>
</file>

<file path=xl/ctrlProps/ctrlProp184.xml><?xml version="1.0" encoding="utf-8"?>
<formControlPr xmlns="http://schemas.microsoft.com/office/spreadsheetml/2009/9/main" objectType="CheckBox" fmlaLink="I320" lockText="1"/>
</file>

<file path=xl/ctrlProps/ctrlProp185.xml><?xml version="1.0" encoding="utf-8"?>
<formControlPr xmlns="http://schemas.microsoft.com/office/spreadsheetml/2009/9/main" objectType="CheckBox" fmlaLink="I323" lockText="1"/>
</file>

<file path=xl/ctrlProps/ctrlProp186.xml><?xml version="1.0" encoding="utf-8"?>
<formControlPr xmlns="http://schemas.microsoft.com/office/spreadsheetml/2009/9/main" objectType="CheckBox" fmlaLink="I324" lockText="1"/>
</file>

<file path=xl/ctrlProps/ctrlProp187.xml><?xml version="1.0" encoding="utf-8"?>
<formControlPr xmlns="http://schemas.microsoft.com/office/spreadsheetml/2009/9/main" objectType="CheckBox" fmlaLink="I325" lockText="1"/>
</file>

<file path=xl/ctrlProps/ctrlProp188.xml><?xml version="1.0" encoding="utf-8"?>
<formControlPr xmlns="http://schemas.microsoft.com/office/spreadsheetml/2009/9/main" objectType="CheckBox" fmlaLink="I326" lockText="1"/>
</file>

<file path=xl/ctrlProps/ctrlProp189.xml><?xml version="1.0" encoding="utf-8"?>
<formControlPr xmlns="http://schemas.microsoft.com/office/spreadsheetml/2009/9/main" objectType="CheckBox" fmlaLink="I328" lockText="1"/>
</file>

<file path=xl/ctrlProps/ctrlProp19.xml><?xml version="1.0" encoding="utf-8"?>
<formControlPr xmlns="http://schemas.microsoft.com/office/spreadsheetml/2009/9/main" objectType="CheckBox" fmlaLink="I89" lockText="1"/>
</file>

<file path=xl/ctrlProps/ctrlProp190.xml><?xml version="1.0" encoding="utf-8"?>
<formControlPr xmlns="http://schemas.microsoft.com/office/spreadsheetml/2009/9/main" objectType="CheckBox" fmlaLink="I329" lockText="1"/>
</file>

<file path=xl/ctrlProps/ctrlProp191.xml><?xml version="1.0" encoding="utf-8"?>
<formControlPr xmlns="http://schemas.microsoft.com/office/spreadsheetml/2009/9/main" objectType="CheckBox" fmlaLink="I330" lockText="1"/>
</file>

<file path=xl/ctrlProps/ctrlProp192.xml><?xml version="1.0" encoding="utf-8"?>
<formControlPr xmlns="http://schemas.microsoft.com/office/spreadsheetml/2009/9/main" objectType="CheckBox" fmlaLink="I331" lockText="1"/>
</file>

<file path=xl/ctrlProps/ctrlProp193.xml><?xml version="1.0" encoding="utf-8"?>
<formControlPr xmlns="http://schemas.microsoft.com/office/spreadsheetml/2009/9/main" objectType="CheckBox" fmlaLink="I332" lockText="1"/>
</file>

<file path=xl/ctrlProps/ctrlProp194.xml><?xml version="1.0" encoding="utf-8"?>
<formControlPr xmlns="http://schemas.microsoft.com/office/spreadsheetml/2009/9/main" objectType="CheckBox" fmlaLink="I335" lockText="1"/>
</file>

<file path=xl/ctrlProps/ctrlProp195.xml><?xml version="1.0" encoding="utf-8"?>
<formControlPr xmlns="http://schemas.microsoft.com/office/spreadsheetml/2009/9/main" objectType="CheckBox" fmlaLink="I336" lockText="1"/>
</file>

<file path=xl/ctrlProps/ctrlProp196.xml><?xml version="1.0" encoding="utf-8"?>
<formControlPr xmlns="http://schemas.microsoft.com/office/spreadsheetml/2009/9/main" objectType="CheckBox" fmlaLink="I337" lockText="1"/>
</file>

<file path=xl/ctrlProps/ctrlProp197.xml><?xml version="1.0" encoding="utf-8"?>
<formControlPr xmlns="http://schemas.microsoft.com/office/spreadsheetml/2009/9/main" objectType="CheckBox" fmlaLink="I338" lockText="1"/>
</file>

<file path=xl/ctrlProps/ctrlProp198.xml><?xml version="1.0" encoding="utf-8"?>
<formControlPr xmlns="http://schemas.microsoft.com/office/spreadsheetml/2009/9/main" objectType="CheckBox" fmlaLink="I340" lockText="1"/>
</file>

<file path=xl/ctrlProps/ctrlProp199.xml><?xml version="1.0" encoding="utf-8"?>
<formControlPr xmlns="http://schemas.microsoft.com/office/spreadsheetml/2009/9/main" objectType="CheckBox" fmlaLink="I341" lockText="1"/>
</file>

<file path=xl/ctrlProps/ctrlProp2.xml><?xml version="1.0" encoding="utf-8"?>
<formControlPr xmlns="http://schemas.microsoft.com/office/spreadsheetml/2009/9/main" objectType="CheckBox" fmlaLink="I48" lockText="1"/>
</file>

<file path=xl/ctrlProps/ctrlProp20.xml><?xml version="1.0" encoding="utf-8"?>
<formControlPr xmlns="http://schemas.microsoft.com/office/spreadsheetml/2009/9/main" objectType="CheckBox" fmlaLink="I90" lockText="1"/>
</file>

<file path=xl/ctrlProps/ctrlProp200.xml><?xml version="1.0" encoding="utf-8"?>
<formControlPr xmlns="http://schemas.microsoft.com/office/spreadsheetml/2009/9/main" objectType="CheckBox" fmlaLink="I342" lockText="1"/>
</file>

<file path=xl/ctrlProps/ctrlProp201.xml><?xml version="1.0" encoding="utf-8"?>
<formControlPr xmlns="http://schemas.microsoft.com/office/spreadsheetml/2009/9/main" objectType="CheckBox" fmlaLink="I343" lockText="1"/>
</file>

<file path=xl/ctrlProps/ctrlProp202.xml><?xml version="1.0" encoding="utf-8"?>
<formControlPr xmlns="http://schemas.microsoft.com/office/spreadsheetml/2009/9/main" objectType="CheckBox" fmlaLink="I346" lockText="1"/>
</file>

<file path=xl/ctrlProps/ctrlProp203.xml><?xml version="1.0" encoding="utf-8"?>
<formControlPr xmlns="http://schemas.microsoft.com/office/spreadsheetml/2009/9/main" objectType="CheckBox" fmlaLink="I347" lockText="1"/>
</file>

<file path=xl/ctrlProps/ctrlProp204.xml><?xml version="1.0" encoding="utf-8"?>
<formControlPr xmlns="http://schemas.microsoft.com/office/spreadsheetml/2009/9/main" objectType="CheckBox" fmlaLink="I348" lockText="1"/>
</file>

<file path=xl/ctrlProps/ctrlProp205.xml><?xml version="1.0" encoding="utf-8"?>
<formControlPr xmlns="http://schemas.microsoft.com/office/spreadsheetml/2009/9/main" objectType="CheckBox" fmlaLink="I349" lockText="1"/>
</file>

<file path=xl/ctrlProps/ctrlProp206.xml><?xml version="1.0" encoding="utf-8"?>
<formControlPr xmlns="http://schemas.microsoft.com/office/spreadsheetml/2009/9/main" objectType="CheckBox" fmlaLink="I351" lockText="1"/>
</file>

<file path=xl/ctrlProps/ctrlProp207.xml><?xml version="1.0" encoding="utf-8"?>
<formControlPr xmlns="http://schemas.microsoft.com/office/spreadsheetml/2009/9/main" objectType="CheckBox" fmlaLink="I352" lockText="1"/>
</file>

<file path=xl/ctrlProps/ctrlProp208.xml><?xml version="1.0" encoding="utf-8"?>
<formControlPr xmlns="http://schemas.microsoft.com/office/spreadsheetml/2009/9/main" objectType="CheckBox" fmlaLink="I353" lockText="1"/>
</file>

<file path=xl/ctrlProps/ctrlProp209.xml><?xml version="1.0" encoding="utf-8"?>
<formControlPr xmlns="http://schemas.microsoft.com/office/spreadsheetml/2009/9/main" objectType="CheckBox" fmlaLink="I354" lockText="1"/>
</file>

<file path=xl/ctrlProps/ctrlProp21.xml><?xml version="1.0" encoding="utf-8"?>
<formControlPr xmlns="http://schemas.microsoft.com/office/spreadsheetml/2009/9/main" objectType="CheckBox" fmlaLink="I91" lockText="1"/>
</file>

<file path=xl/ctrlProps/ctrlProp210.xml><?xml version="1.0" encoding="utf-8"?>
<formControlPr xmlns="http://schemas.microsoft.com/office/spreadsheetml/2009/9/main" objectType="CheckBox" fmlaLink="I357" lockText="1"/>
</file>

<file path=xl/ctrlProps/ctrlProp211.xml><?xml version="1.0" encoding="utf-8"?>
<formControlPr xmlns="http://schemas.microsoft.com/office/spreadsheetml/2009/9/main" objectType="CheckBox" fmlaLink="I358" lockText="1"/>
</file>

<file path=xl/ctrlProps/ctrlProp212.xml><?xml version="1.0" encoding="utf-8"?>
<formControlPr xmlns="http://schemas.microsoft.com/office/spreadsheetml/2009/9/main" objectType="CheckBox" fmlaLink="I359" lockText="1"/>
</file>

<file path=xl/ctrlProps/ctrlProp213.xml><?xml version="1.0" encoding="utf-8"?>
<formControlPr xmlns="http://schemas.microsoft.com/office/spreadsheetml/2009/9/main" objectType="CheckBox" fmlaLink="I360" lockText="1"/>
</file>

<file path=xl/ctrlProps/ctrlProp214.xml><?xml version="1.0" encoding="utf-8"?>
<formControlPr xmlns="http://schemas.microsoft.com/office/spreadsheetml/2009/9/main" objectType="CheckBox" fmlaLink="I362" lockText="1"/>
</file>

<file path=xl/ctrlProps/ctrlProp215.xml><?xml version="1.0" encoding="utf-8"?>
<formControlPr xmlns="http://schemas.microsoft.com/office/spreadsheetml/2009/9/main" objectType="CheckBox" fmlaLink="I363" lockText="1"/>
</file>

<file path=xl/ctrlProps/ctrlProp216.xml><?xml version="1.0" encoding="utf-8"?>
<formControlPr xmlns="http://schemas.microsoft.com/office/spreadsheetml/2009/9/main" objectType="CheckBox" fmlaLink="I364" lockText="1"/>
</file>

<file path=xl/ctrlProps/ctrlProp217.xml><?xml version="1.0" encoding="utf-8"?>
<formControlPr xmlns="http://schemas.microsoft.com/office/spreadsheetml/2009/9/main" objectType="CheckBox" fmlaLink="I370" lockText="1"/>
</file>

<file path=xl/ctrlProps/ctrlProp218.xml><?xml version="1.0" encoding="utf-8"?>
<formControlPr xmlns="http://schemas.microsoft.com/office/spreadsheetml/2009/9/main" objectType="CheckBox" fmlaLink="I371" lockText="1"/>
</file>

<file path=xl/ctrlProps/ctrlProp219.xml><?xml version="1.0" encoding="utf-8"?>
<formControlPr xmlns="http://schemas.microsoft.com/office/spreadsheetml/2009/9/main" objectType="CheckBox" fmlaLink="I372" lockText="1"/>
</file>

<file path=xl/ctrlProps/ctrlProp22.xml><?xml version="1.0" encoding="utf-8"?>
<formControlPr xmlns="http://schemas.microsoft.com/office/spreadsheetml/2009/9/main" objectType="CheckBox" fmlaLink="I92" lockText="1"/>
</file>

<file path=xl/ctrlProps/ctrlProp220.xml><?xml version="1.0" encoding="utf-8"?>
<formControlPr xmlns="http://schemas.microsoft.com/office/spreadsheetml/2009/9/main" objectType="CheckBox" fmlaLink="I374" lockText="1"/>
</file>

<file path=xl/ctrlProps/ctrlProp221.xml><?xml version="1.0" encoding="utf-8"?>
<formControlPr xmlns="http://schemas.microsoft.com/office/spreadsheetml/2009/9/main" objectType="CheckBox" fmlaLink="I375" lockText="1"/>
</file>

<file path=xl/ctrlProps/ctrlProp222.xml><?xml version="1.0" encoding="utf-8"?>
<formControlPr xmlns="http://schemas.microsoft.com/office/spreadsheetml/2009/9/main" objectType="CheckBox" fmlaLink="I376" lockText="1"/>
</file>

<file path=xl/ctrlProps/ctrlProp223.xml><?xml version="1.0" encoding="utf-8"?>
<formControlPr xmlns="http://schemas.microsoft.com/office/spreadsheetml/2009/9/main" objectType="CheckBox" fmlaLink="I378" lockText="1"/>
</file>

<file path=xl/ctrlProps/ctrlProp224.xml><?xml version="1.0" encoding="utf-8"?>
<formControlPr xmlns="http://schemas.microsoft.com/office/spreadsheetml/2009/9/main" objectType="CheckBox" fmlaLink="I379" lockText="1"/>
</file>

<file path=xl/ctrlProps/ctrlProp225.xml><?xml version="1.0" encoding="utf-8"?>
<formControlPr xmlns="http://schemas.microsoft.com/office/spreadsheetml/2009/9/main" objectType="CheckBox" fmlaLink="I380" lockText="1"/>
</file>

<file path=xl/ctrlProps/ctrlProp226.xml><?xml version="1.0" encoding="utf-8"?>
<formControlPr xmlns="http://schemas.microsoft.com/office/spreadsheetml/2009/9/main" objectType="CheckBox" fmlaLink="I382" lockText="1"/>
</file>

<file path=xl/ctrlProps/ctrlProp227.xml><?xml version="1.0" encoding="utf-8"?>
<formControlPr xmlns="http://schemas.microsoft.com/office/spreadsheetml/2009/9/main" objectType="CheckBox" fmlaLink="I383" lockText="1"/>
</file>

<file path=xl/ctrlProps/ctrlProp228.xml><?xml version="1.0" encoding="utf-8"?>
<formControlPr xmlns="http://schemas.microsoft.com/office/spreadsheetml/2009/9/main" objectType="CheckBox" fmlaLink="I384" lockText="1"/>
</file>

<file path=xl/ctrlProps/ctrlProp229.xml><?xml version="1.0" encoding="utf-8"?>
<formControlPr xmlns="http://schemas.microsoft.com/office/spreadsheetml/2009/9/main" objectType="CheckBox" fmlaLink="I386" lockText="1"/>
</file>

<file path=xl/ctrlProps/ctrlProp23.xml><?xml version="1.0" encoding="utf-8"?>
<formControlPr xmlns="http://schemas.microsoft.com/office/spreadsheetml/2009/9/main" objectType="CheckBox" fmlaLink="I93" lockText="1"/>
</file>

<file path=xl/ctrlProps/ctrlProp230.xml><?xml version="1.0" encoding="utf-8"?>
<formControlPr xmlns="http://schemas.microsoft.com/office/spreadsheetml/2009/9/main" objectType="CheckBox" fmlaLink="I387" lockText="1"/>
</file>

<file path=xl/ctrlProps/ctrlProp231.xml><?xml version="1.0" encoding="utf-8"?>
<formControlPr xmlns="http://schemas.microsoft.com/office/spreadsheetml/2009/9/main" objectType="CheckBox" fmlaLink="I388" lockText="1"/>
</file>

<file path=xl/ctrlProps/ctrlProp232.xml><?xml version="1.0" encoding="utf-8"?>
<formControlPr xmlns="http://schemas.microsoft.com/office/spreadsheetml/2009/9/main" objectType="CheckBox" fmlaLink="I390" lockText="1"/>
</file>

<file path=xl/ctrlProps/ctrlProp233.xml><?xml version="1.0" encoding="utf-8"?>
<formControlPr xmlns="http://schemas.microsoft.com/office/spreadsheetml/2009/9/main" objectType="CheckBox" fmlaLink="I391" lockText="1"/>
</file>

<file path=xl/ctrlProps/ctrlProp234.xml><?xml version="1.0" encoding="utf-8"?>
<formControlPr xmlns="http://schemas.microsoft.com/office/spreadsheetml/2009/9/main" objectType="CheckBox" fmlaLink="I392" lockText="1"/>
</file>

<file path=xl/ctrlProps/ctrlProp235.xml><?xml version="1.0" encoding="utf-8"?>
<formControlPr xmlns="http://schemas.microsoft.com/office/spreadsheetml/2009/9/main" objectType="CheckBox" fmlaLink="I394" lockText="1"/>
</file>

<file path=xl/ctrlProps/ctrlProp236.xml><?xml version="1.0" encoding="utf-8"?>
<formControlPr xmlns="http://schemas.microsoft.com/office/spreadsheetml/2009/9/main" objectType="CheckBox" fmlaLink="I395" lockText="1"/>
</file>

<file path=xl/ctrlProps/ctrlProp237.xml><?xml version="1.0" encoding="utf-8"?>
<formControlPr xmlns="http://schemas.microsoft.com/office/spreadsheetml/2009/9/main" objectType="CheckBox" fmlaLink="I396" lockText="1"/>
</file>

<file path=xl/ctrlProps/ctrlProp238.xml><?xml version="1.0" encoding="utf-8"?>
<formControlPr xmlns="http://schemas.microsoft.com/office/spreadsheetml/2009/9/main" objectType="CheckBox" fmlaLink="I398" lockText="1"/>
</file>

<file path=xl/ctrlProps/ctrlProp239.xml><?xml version="1.0" encoding="utf-8"?>
<formControlPr xmlns="http://schemas.microsoft.com/office/spreadsheetml/2009/9/main" objectType="CheckBox" fmlaLink="I399" lockText="1"/>
</file>

<file path=xl/ctrlProps/ctrlProp24.xml><?xml version="1.0" encoding="utf-8"?>
<formControlPr xmlns="http://schemas.microsoft.com/office/spreadsheetml/2009/9/main" objectType="CheckBox" fmlaLink="I95" lockText="1"/>
</file>

<file path=xl/ctrlProps/ctrlProp240.xml><?xml version="1.0" encoding="utf-8"?>
<formControlPr xmlns="http://schemas.microsoft.com/office/spreadsheetml/2009/9/main" objectType="CheckBox" fmlaLink="I400" lockText="1"/>
</file>

<file path=xl/ctrlProps/ctrlProp241.xml><?xml version="1.0" encoding="utf-8"?>
<formControlPr xmlns="http://schemas.microsoft.com/office/spreadsheetml/2009/9/main" objectType="CheckBox" fmlaLink="I402" lockText="1"/>
</file>

<file path=xl/ctrlProps/ctrlProp242.xml><?xml version="1.0" encoding="utf-8"?>
<formControlPr xmlns="http://schemas.microsoft.com/office/spreadsheetml/2009/9/main" objectType="CheckBox" fmlaLink="I403" lockText="1"/>
</file>

<file path=xl/ctrlProps/ctrlProp243.xml><?xml version="1.0" encoding="utf-8"?>
<formControlPr xmlns="http://schemas.microsoft.com/office/spreadsheetml/2009/9/main" objectType="CheckBox" fmlaLink="I404" lockText="1"/>
</file>

<file path=xl/ctrlProps/ctrlProp244.xml><?xml version="1.0" encoding="utf-8"?>
<formControlPr xmlns="http://schemas.microsoft.com/office/spreadsheetml/2009/9/main" objectType="CheckBox" fmlaLink="I406" lockText="1"/>
</file>

<file path=xl/ctrlProps/ctrlProp245.xml><?xml version="1.0" encoding="utf-8"?>
<formControlPr xmlns="http://schemas.microsoft.com/office/spreadsheetml/2009/9/main" objectType="CheckBox" fmlaLink="I407" lockText="1"/>
</file>

<file path=xl/ctrlProps/ctrlProp246.xml><?xml version="1.0" encoding="utf-8"?>
<formControlPr xmlns="http://schemas.microsoft.com/office/spreadsheetml/2009/9/main" objectType="CheckBox" fmlaLink="I408" lockText="1"/>
</file>

<file path=xl/ctrlProps/ctrlProp247.xml><?xml version="1.0" encoding="utf-8"?>
<formControlPr xmlns="http://schemas.microsoft.com/office/spreadsheetml/2009/9/main" objectType="CheckBox" fmlaLink="I414" lockText="1"/>
</file>

<file path=xl/ctrlProps/ctrlProp248.xml><?xml version="1.0" encoding="utf-8"?>
<formControlPr xmlns="http://schemas.microsoft.com/office/spreadsheetml/2009/9/main" objectType="CheckBox" fmlaLink="I415" lockText="1"/>
</file>

<file path=xl/ctrlProps/ctrlProp249.xml><?xml version="1.0" encoding="utf-8"?>
<formControlPr xmlns="http://schemas.microsoft.com/office/spreadsheetml/2009/9/main" objectType="CheckBox" fmlaLink="I416" lockText="1"/>
</file>

<file path=xl/ctrlProps/ctrlProp25.xml><?xml version="1.0" encoding="utf-8"?>
<formControlPr xmlns="http://schemas.microsoft.com/office/spreadsheetml/2009/9/main" objectType="CheckBox" fmlaLink="I96" lockText="1"/>
</file>

<file path=xl/ctrlProps/ctrlProp250.xml><?xml version="1.0" encoding="utf-8"?>
<formControlPr xmlns="http://schemas.microsoft.com/office/spreadsheetml/2009/9/main" objectType="CheckBox" fmlaLink="I418" lockText="1"/>
</file>

<file path=xl/ctrlProps/ctrlProp251.xml><?xml version="1.0" encoding="utf-8"?>
<formControlPr xmlns="http://schemas.microsoft.com/office/spreadsheetml/2009/9/main" objectType="CheckBox" fmlaLink="I419" lockText="1"/>
</file>

<file path=xl/ctrlProps/ctrlProp252.xml><?xml version="1.0" encoding="utf-8"?>
<formControlPr xmlns="http://schemas.microsoft.com/office/spreadsheetml/2009/9/main" objectType="CheckBox" fmlaLink="I420" lockText="1"/>
</file>

<file path=xl/ctrlProps/ctrlProp253.xml><?xml version="1.0" encoding="utf-8"?>
<formControlPr xmlns="http://schemas.microsoft.com/office/spreadsheetml/2009/9/main" objectType="CheckBox" fmlaLink="I422" lockText="1"/>
</file>

<file path=xl/ctrlProps/ctrlProp254.xml><?xml version="1.0" encoding="utf-8"?>
<formControlPr xmlns="http://schemas.microsoft.com/office/spreadsheetml/2009/9/main" objectType="CheckBox" fmlaLink="I423" lockText="1"/>
</file>

<file path=xl/ctrlProps/ctrlProp255.xml><?xml version="1.0" encoding="utf-8"?>
<formControlPr xmlns="http://schemas.microsoft.com/office/spreadsheetml/2009/9/main" objectType="CheckBox" fmlaLink="I424" lockText="1"/>
</file>

<file path=xl/ctrlProps/ctrlProp256.xml><?xml version="1.0" encoding="utf-8"?>
<formControlPr xmlns="http://schemas.microsoft.com/office/spreadsheetml/2009/9/main" objectType="CheckBox" fmlaLink="I426" lockText="1"/>
</file>

<file path=xl/ctrlProps/ctrlProp257.xml><?xml version="1.0" encoding="utf-8"?>
<formControlPr xmlns="http://schemas.microsoft.com/office/spreadsheetml/2009/9/main" objectType="CheckBox" fmlaLink="I427" lockText="1"/>
</file>

<file path=xl/ctrlProps/ctrlProp258.xml><?xml version="1.0" encoding="utf-8"?>
<formControlPr xmlns="http://schemas.microsoft.com/office/spreadsheetml/2009/9/main" objectType="CheckBox" fmlaLink="I428" lockText="1"/>
</file>

<file path=xl/ctrlProps/ctrlProp259.xml><?xml version="1.0" encoding="utf-8"?>
<formControlPr xmlns="http://schemas.microsoft.com/office/spreadsheetml/2009/9/main" objectType="CheckBox" fmlaLink="I430" lockText="1"/>
</file>

<file path=xl/ctrlProps/ctrlProp26.xml><?xml version="1.0" encoding="utf-8"?>
<formControlPr xmlns="http://schemas.microsoft.com/office/spreadsheetml/2009/9/main" objectType="CheckBox" fmlaLink="I97" lockText="1"/>
</file>

<file path=xl/ctrlProps/ctrlProp260.xml><?xml version="1.0" encoding="utf-8"?>
<formControlPr xmlns="http://schemas.microsoft.com/office/spreadsheetml/2009/9/main" objectType="CheckBox" fmlaLink="I431" lockText="1"/>
</file>

<file path=xl/ctrlProps/ctrlProp261.xml><?xml version="1.0" encoding="utf-8"?>
<formControlPr xmlns="http://schemas.microsoft.com/office/spreadsheetml/2009/9/main" objectType="CheckBox" fmlaLink="I432" lockText="1"/>
</file>

<file path=xl/ctrlProps/ctrlProp262.xml><?xml version="1.0" encoding="utf-8"?>
<formControlPr xmlns="http://schemas.microsoft.com/office/spreadsheetml/2009/9/main" objectType="CheckBox" fmlaLink="I434" lockText="1"/>
</file>

<file path=xl/ctrlProps/ctrlProp263.xml><?xml version="1.0" encoding="utf-8"?>
<formControlPr xmlns="http://schemas.microsoft.com/office/spreadsheetml/2009/9/main" objectType="CheckBox" fmlaLink="I435" lockText="1"/>
</file>

<file path=xl/ctrlProps/ctrlProp264.xml><?xml version="1.0" encoding="utf-8"?>
<formControlPr xmlns="http://schemas.microsoft.com/office/spreadsheetml/2009/9/main" objectType="CheckBox" fmlaLink="I436" lockText="1"/>
</file>

<file path=xl/ctrlProps/ctrlProp265.xml><?xml version="1.0" encoding="utf-8"?>
<formControlPr xmlns="http://schemas.microsoft.com/office/spreadsheetml/2009/9/main" objectType="CheckBox" fmlaLink="I438" lockText="1"/>
</file>

<file path=xl/ctrlProps/ctrlProp266.xml><?xml version="1.0" encoding="utf-8"?>
<formControlPr xmlns="http://schemas.microsoft.com/office/spreadsheetml/2009/9/main" objectType="CheckBox" fmlaLink="I439" lockText="1"/>
</file>

<file path=xl/ctrlProps/ctrlProp267.xml><?xml version="1.0" encoding="utf-8"?>
<formControlPr xmlns="http://schemas.microsoft.com/office/spreadsheetml/2009/9/main" objectType="CheckBox" fmlaLink="I440" lockText="1"/>
</file>

<file path=xl/ctrlProps/ctrlProp268.xml><?xml version="1.0" encoding="utf-8"?>
<formControlPr xmlns="http://schemas.microsoft.com/office/spreadsheetml/2009/9/main" objectType="CheckBox" fmlaLink="I446" lockText="1"/>
</file>

<file path=xl/ctrlProps/ctrlProp269.xml><?xml version="1.0" encoding="utf-8"?>
<formControlPr xmlns="http://schemas.microsoft.com/office/spreadsheetml/2009/9/main" objectType="CheckBox" fmlaLink="I447" lockText="1"/>
</file>

<file path=xl/ctrlProps/ctrlProp27.xml><?xml version="1.0" encoding="utf-8"?>
<formControlPr xmlns="http://schemas.microsoft.com/office/spreadsheetml/2009/9/main" objectType="CheckBox" fmlaLink="I99" lockText="1"/>
</file>

<file path=xl/ctrlProps/ctrlProp270.xml><?xml version="1.0" encoding="utf-8"?>
<formControlPr xmlns="http://schemas.microsoft.com/office/spreadsheetml/2009/9/main" objectType="CheckBox" fmlaLink="I449" lockText="1"/>
</file>

<file path=xl/ctrlProps/ctrlProp271.xml><?xml version="1.0" encoding="utf-8"?>
<formControlPr xmlns="http://schemas.microsoft.com/office/spreadsheetml/2009/9/main" objectType="CheckBox" fmlaLink="I450" lockText="1"/>
</file>

<file path=xl/ctrlProps/ctrlProp272.xml><?xml version="1.0" encoding="utf-8"?>
<formControlPr xmlns="http://schemas.microsoft.com/office/spreadsheetml/2009/9/main" objectType="CheckBox" fmlaLink="I452" lockText="1"/>
</file>

<file path=xl/ctrlProps/ctrlProp273.xml><?xml version="1.0" encoding="utf-8"?>
<formControlPr xmlns="http://schemas.microsoft.com/office/spreadsheetml/2009/9/main" objectType="CheckBox" fmlaLink="I453" lockText="1"/>
</file>

<file path=xl/ctrlProps/ctrlProp274.xml><?xml version="1.0" encoding="utf-8"?>
<formControlPr xmlns="http://schemas.microsoft.com/office/spreadsheetml/2009/9/main" objectType="CheckBox" fmlaLink="I455" lockText="1"/>
</file>

<file path=xl/ctrlProps/ctrlProp275.xml><?xml version="1.0" encoding="utf-8"?>
<formControlPr xmlns="http://schemas.microsoft.com/office/spreadsheetml/2009/9/main" objectType="CheckBox" fmlaLink="I456" lockText="1"/>
</file>

<file path=xl/ctrlProps/ctrlProp276.xml><?xml version="1.0" encoding="utf-8"?>
<formControlPr xmlns="http://schemas.microsoft.com/office/spreadsheetml/2009/9/main" objectType="CheckBox" fmlaLink="I458" lockText="1"/>
</file>

<file path=xl/ctrlProps/ctrlProp277.xml><?xml version="1.0" encoding="utf-8"?>
<formControlPr xmlns="http://schemas.microsoft.com/office/spreadsheetml/2009/9/main" objectType="CheckBox" fmlaLink="I459" lockText="1"/>
</file>

<file path=xl/ctrlProps/ctrlProp278.xml><?xml version="1.0" encoding="utf-8"?>
<formControlPr xmlns="http://schemas.microsoft.com/office/spreadsheetml/2009/9/main" objectType="CheckBox" fmlaLink="I465" lockText="1"/>
</file>

<file path=xl/ctrlProps/ctrlProp279.xml><?xml version="1.0" encoding="utf-8"?>
<formControlPr xmlns="http://schemas.microsoft.com/office/spreadsheetml/2009/9/main" objectType="CheckBox" fmlaLink="I467" lockText="1"/>
</file>

<file path=xl/ctrlProps/ctrlProp28.xml><?xml version="1.0" encoding="utf-8"?>
<formControlPr xmlns="http://schemas.microsoft.com/office/spreadsheetml/2009/9/main" objectType="CheckBox" fmlaLink="I100" lockText="1"/>
</file>

<file path=xl/ctrlProps/ctrlProp29.xml><?xml version="1.0" encoding="utf-8"?>
<formControlPr xmlns="http://schemas.microsoft.com/office/spreadsheetml/2009/9/main" objectType="CheckBox" fmlaLink="I101" lockText="1"/>
</file>

<file path=xl/ctrlProps/ctrlProp3.xml><?xml version="1.0" encoding="utf-8"?>
<formControlPr xmlns="http://schemas.microsoft.com/office/spreadsheetml/2009/9/main" objectType="CheckBox" fmlaLink="I50" lockText="1"/>
</file>

<file path=xl/ctrlProps/ctrlProp30.xml><?xml version="1.0" encoding="utf-8"?>
<formControlPr xmlns="http://schemas.microsoft.com/office/spreadsheetml/2009/9/main" objectType="CheckBox" fmlaLink="I102" lockText="1"/>
</file>

<file path=xl/ctrlProps/ctrlProp31.xml><?xml version="1.0" encoding="utf-8"?>
<formControlPr xmlns="http://schemas.microsoft.com/office/spreadsheetml/2009/9/main" objectType="CheckBox" fmlaLink="I104" lockText="1"/>
</file>

<file path=xl/ctrlProps/ctrlProp32.xml><?xml version="1.0" encoding="utf-8"?>
<formControlPr xmlns="http://schemas.microsoft.com/office/spreadsheetml/2009/9/main" objectType="CheckBox" fmlaLink="I105" lockText="1"/>
</file>

<file path=xl/ctrlProps/ctrlProp33.xml><?xml version="1.0" encoding="utf-8"?>
<formControlPr xmlns="http://schemas.microsoft.com/office/spreadsheetml/2009/9/main" objectType="CheckBox" fmlaLink="I106" lockText="1"/>
</file>

<file path=xl/ctrlProps/ctrlProp34.xml><?xml version="1.0" encoding="utf-8"?>
<formControlPr xmlns="http://schemas.microsoft.com/office/spreadsheetml/2009/9/main" objectType="CheckBox" fmlaLink="I108" lockText="1"/>
</file>

<file path=xl/ctrlProps/ctrlProp35.xml><?xml version="1.0" encoding="utf-8"?>
<formControlPr xmlns="http://schemas.microsoft.com/office/spreadsheetml/2009/9/main" objectType="CheckBox" fmlaLink="I109" lockText="1"/>
</file>

<file path=xl/ctrlProps/ctrlProp36.xml><?xml version="1.0" encoding="utf-8"?>
<formControlPr xmlns="http://schemas.microsoft.com/office/spreadsheetml/2009/9/main" objectType="CheckBox" fmlaLink="I110" lockText="1"/>
</file>

<file path=xl/ctrlProps/ctrlProp37.xml><?xml version="1.0" encoding="utf-8"?>
<formControlPr xmlns="http://schemas.microsoft.com/office/spreadsheetml/2009/9/main" objectType="CheckBox" fmlaLink="I111" lockText="1"/>
</file>

<file path=xl/ctrlProps/ctrlProp38.xml><?xml version="1.0" encoding="utf-8"?>
<formControlPr xmlns="http://schemas.microsoft.com/office/spreadsheetml/2009/9/main" objectType="CheckBox" fmlaLink="I113" lockText="1"/>
</file>

<file path=xl/ctrlProps/ctrlProp39.xml><?xml version="1.0" encoding="utf-8"?>
<formControlPr xmlns="http://schemas.microsoft.com/office/spreadsheetml/2009/9/main" objectType="CheckBox" fmlaLink="I114" lockText="1"/>
</file>

<file path=xl/ctrlProps/ctrlProp4.xml><?xml version="1.0" encoding="utf-8"?>
<formControlPr xmlns="http://schemas.microsoft.com/office/spreadsheetml/2009/9/main" objectType="CheckBox" fmlaLink="I53" lockText="1"/>
</file>

<file path=xl/ctrlProps/ctrlProp40.xml><?xml version="1.0" encoding="utf-8"?>
<formControlPr xmlns="http://schemas.microsoft.com/office/spreadsheetml/2009/9/main" objectType="CheckBox" fmlaLink="I115" lockText="1"/>
</file>

<file path=xl/ctrlProps/ctrlProp41.xml><?xml version="1.0" encoding="utf-8"?>
<formControlPr xmlns="http://schemas.microsoft.com/office/spreadsheetml/2009/9/main" objectType="CheckBox" fmlaLink="I116" lockText="1"/>
</file>

<file path=xl/ctrlProps/ctrlProp42.xml><?xml version="1.0" encoding="utf-8"?>
<formControlPr xmlns="http://schemas.microsoft.com/office/spreadsheetml/2009/9/main" objectType="CheckBox" fmlaLink="I123" lockText="1"/>
</file>

<file path=xl/ctrlProps/ctrlProp43.xml><?xml version="1.0" encoding="utf-8"?>
<formControlPr xmlns="http://schemas.microsoft.com/office/spreadsheetml/2009/9/main" objectType="CheckBox" fmlaLink="I124" lockText="1"/>
</file>

<file path=xl/ctrlProps/ctrlProp44.xml><?xml version="1.0" encoding="utf-8"?>
<formControlPr xmlns="http://schemas.microsoft.com/office/spreadsheetml/2009/9/main" objectType="CheckBox" fmlaLink="I125" lockText="1"/>
</file>

<file path=xl/ctrlProps/ctrlProp45.xml><?xml version="1.0" encoding="utf-8"?>
<formControlPr xmlns="http://schemas.microsoft.com/office/spreadsheetml/2009/9/main" objectType="CheckBox" fmlaLink="I126" lockText="1"/>
</file>

<file path=xl/ctrlProps/ctrlProp46.xml><?xml version="1.0" encoding="utf-8"?>
<formControlPr xmlns="http://schemas.microsoft.com/office/spreadsheetml/2009/9/main" objectType="CheckBox" fmlaLink="I127" lockText="1"/>
</file>

<file path=xl/ctrlProps/ctrlProp47.xml><?xml version="1.0" encoding="utf-8"?>
<formControlPr xmlns="http://schemas.microsoft.com/office/spreadsheetml/2009/9/main" objectType="CheckBox" fmlaLink="I129" lockText="1"/>
</file>

<file path=xl/ctrlProps/ctrlProp48.xml><?xml version="1.0" encoding="utf-8"?>
<formControlPr xmlns="http://schemas.microsoft.com/office/spreadsheetml/2009/9/main" objectType="CheckBox" fmlaLink="I130" lockText="1"/>
</file>

<file path=xl/ctrlProps/ctrlProp49.xml><?xml version="1.0" encoding="utf-8"?>
<formControlPr xmlns="http://schemas.microsoft.com/office/spreadsheetml/2009/9/main" objectType="CheckBox" fmlaLink="I131" lockText="1"/>
</file>

<file path=xl/ctrlProps/ctrlProp5.xml><?xml version="1.0" encoding="utf-8"?>
<formControlPr xmlns="http://schemas.microsoft.com/office/spreadsheetml/2009/9/main" objectType="CheckBox" fmlaLink="I55" lockText="1"/>
</file>

<file path=xl/ctrlProps/ctrlProp50.xml><?xml version="1.0" encoding="utf-8"?>
<formControlPr xmlns="http://schemas.microsoft.com/office/spreadsheetml/2009/9/main" objectType="CheckBox" fmlaLink="I132" lockText="1"/>
</file>

<file path=xl/ctrlProps/ctrlProp51.xml><?xml version="1.0" encoding="utf-8"?>
<formControlPr xmlns="http://schemas.microsoft.com/office/spreadsheetml/2009/9/main" objectType="CheckBox" fmlaLink="I133" lockText="1"/>
</file>

<file path=xl/ctrlProps/ctrlProp52.xml><?xml version="1.0" encoding="utf-8"?>
<formControlPr xmlns="http://schemas.microsoft.com/office/spreadsheetml/2009/9/main" objectType="CheckBox" fmlaLink="I136" lockText="1"/>
</file>

<file path=xl/ctrlProps/ctrlProp53.xml><?xml version="1.0" encoding="utf-8"?>
<formControlPr xmlns="http://schemas.microsoft.com/office/spreadsheetml/2009/9/main" objectType="CheckBox" fmlaLink="I137" lockText="1"/>
</file>

<file path=xl/ctrlProps/ctrlProp54.xml><?xml version="1.0" encoding="utf-8"?>
<formControlPr xmlns="http://schemas.microsoft.com/office/spreadsheetml/2009/9/main" objectType="CheckBox" fmlaLink="I138" lockText="1"/>
</file>

<file path=xl/ctrlProps/ctrlProp55.xml><?xml version="1.0" encoding="utf-8"?>
<formControlPr xmlns="http://schemas.microsoft.com/office/spreadsheetml/2009/9/main" objectType="CheckBox" fmlaLink="I139" lockText="1"/>
</file>

<file path=xl/ctrlProps/ctrlProp56.xml><?xml version="1.0" encoding="utf-8"?>
<formControlPr xmlns="http://schemas.microsoft.com/office/spreadsheetml/2009/9/main" objectType="CheckBox" fmlaLink="I140" lockText="1"/>
</file>

<file path=xl/ctrlProps/ctrlProp57.xml><?xml version="1.0" encoding="utf-8"?>
<formControlPr xmlns="http://schemas.microsoft.com/office/spreadsheetml/2009/9/main" objectType="CheckBox" fmlaLink="I142" lockText="1"/>
</file>

<file path=xl/ctrlProps/ctrlProp58.xml><?xml version="1.0" encoding="utf-8"?>
<formControlPr xmlns="http://schemas.microsoft.com/office/spreadsheetml/2009/9/main" objectType="CheckBox" fmlaLink="I143" lockText="1"/>
</file>

<file path=xl/ctrlProps/ctrlProp59.xml><?xml version="1.0" encoding="utf-8"?>
<formControlPr xmlns="http://schemas.microsoft.com/office/spreadsheetml/2009/9/main" objectType="CheckBox" fmlaLink="I144" lockText="1"/>
</file>

<file path=xl/ctrlProps/ctrlProp6.xml><?xml version="1.0" encoding="utf-8"?>
<formControlPr xmlns="http://schemas.microsoft.com/office/spreadsheetml/2009/9/main" objectType="CheckBox" fmlaLink="I57" lockText="1"/>
</file>

<file path=xl/ctrlProps/ctrlProp60.xml><?xml version="1.0" encoding="utf-8"?>
<formControlPr xmlns="http://schemas.microsoft.com/office/spreadsheetml/2009/9/main" objectType="CheckBox" fmlaLink="I145" lockText="1"/>
</file>

<file path=xl/ctrlProps/ctrlProp61.xml><?xml version="1.0" encoding="utf-8"?>
<formControlPr xmlns="http://schemas.microsoft.com/office/spreadsheetml/2009/9/main" objectType="CheckBox" fmlaLink="I146" lockText="1"/>
</file>

<file path=xl/ctrlProps/ctrlProp62.xml><?xml version="1.0" encoding="utf-8"?>
<formControlPr xmlns="http://schemas.microsoft.com/office/spreadsheetml/2009/9/main" objectType="CheckBox" fmlaLink="I149" lockText="1"/>
</file>

<file path=xl/ctrlProps/ctrlProp63.xml><?xml version="1.0" encoding="utf-8"?>
<formControlPr xmlns="http://schemas.microsoft.com/office/spreadsheetml/2009/9/main" objectType="CheckBox" fmlaLink="I150" lockText="1"/>
</file>

<file path=xl/ctrlProps/ctrlProp64.xml><?xml version="1.0" encoding="utf-8"?>
<formControlPr xmlns="http://schemas.microsoft.com/office/spreadsheetml/2009/9/main" objectType="CheckBox" fmlaLink="I151" lockText="1"/>
</file>

<file path=xl/ctrlProps/ctrlProp65.xml><?xml version="1.0" encoding="utf-8"?>
<formControlPr xmlns="http://schemas.microsoft.com/office/spreadsheetml/2009/9/main" objectType="CheckBox" fmlaLink="I152" lockText="1"/>
</file>

<file path=xl/ctrlProps/ctrlProp66.xml><?xml version="1.0" encoding="utf-8"?>
<formControlPr xmlns="http://schemas.microsoft.com/office/spreadsheetml/2009/9/main" objectType="CheckBox" fmlaLink="I153" lockText="1"/>
</file>

<file path=xl/ctrlProps/ctrlProp67.xml><?xml version="1.0" encoding="utf-8"?>
<formControlPr xmlns="http://schemas.microsoft.com/office/spreadsheetml/2009/9/main" objectType="CheckBox" fmlaLink="I155" lockText="1"/>
</file>

<file path=xl/ctrlProps/ctrlProp68.xml><?xml version="1.0" encoding="utf-8"?>
<formControlPr xmlns="http://schemas.microsoft.com/office/spreadsheetml/2009/9/main" objectType="CheckBox" fmlaLink="I156" lockText="1"/>
</file>

<file path=xl/ctrlProps/ctrlProp69.xml><?xml version="1.0" encoding="utf-8"?>
<formControlPr xmlns="http://schemas.microsoft.com/office/spreadsheetml/2009/9/main" objectType="CheckBox" fmlaLink="I157" lockText="1"/>
</file>

<file path=xl/ctrlProps/ctrlProp7.xml><?xml version="1.0" encoding="utf-8"?>
<formControlPr xmlns="http://schemas.microsoft.com/office/spreadsheetml/2009/9/main" objectType="CheckBox" fmlaLink="I59" lockText="1"/>
</file>

<file path=xl/ctrlProps/ctrlProp70.xml><?xml version="1.0" encoding="utf-8"?>
<formControlPr xmlns="http://schemas.microsoft.com/office/spreadsheetml/2009/9/main" objectType="CheckBox" fmlaLink="I158" lockText="1"/>
</file>

<file path=xl/ctrlProps/ctrlProp71.xml><?xml version="1.0" encoding="utf-8"?>
<formControlPr xmlns="http://schemas.microsoft.com/office/spreadsheetml/2009/9/main" objectType="CheckBox" fmlaLink="I159" lockText="1"/>
</file>

<file path=xl/ctrlProps/ctrlProp72.xml><?xml version="1.0" encoding="utf-8"?>
<formControlPr xmlns="http://schemas.microsoft.com/office/spreadsheetml/2009/9/main" objectType="CheckBox" fmlaLink="I162" lockText="1"/>
</file>

<file path=xl/ctrlProps/ctrlProp73.xml><?xml version="1.0" encoding="utf-8"?>
<formControlPr xmlns="http://schemas.microsoft.com/office/spreadsheetml/2009/9/main" objectType="CheckBox" fmlaLink="I163" lockText="1"/>
</file>

<file path=xl/ctrlProps/ctrlProp74.xml><?xml version="1.0" encoding="utf-8"?>
<formControlPr xmlns="http://schemas.microsoft.com/office/spreadsheetml/2009/9/main" objectType="CheckBox" fmlaLink="I164" lockText="1"/>
</file>

<file path=xl/ctrlProps/ctrlProp75.xml><?xml version="1.0" encoding="utf-8"?>
<formControlPr xmlns="http://schemas.microsoft.com/office/spreadsheetml/2009/9/main" objectType="CheckBox" fmlaLink="I165" lockText="1"/>
</file>

<file path=xl/ctrlProps/ctrlProp76.xml><?xml version="1.0" encoding="utf-8"?>
<formControlPr xmlns="http://schemas.microsoft.com/office/spreadsheetml/2009/9/main" objectType="CheckBox" fmlaLink="I166" lockText="1"/>
</file>

<file path=xl/ctrlProps/ctrlProp77.xml><?xml version="1.0" encoding="utf-8"?>
<formControlPr xmlns="http://schemas.microsoft.com/office/spreadsheetml/2009/9/main" objectType="CheckBox" fmlaLink="I168" lockText="1"/>
</file>

<file path=xl/ctrlProps/ctrlProp78.xml><?xml version="1.0" encoding="utf-8"?>
<formControlPr xmlns="http://schemas.microsoft.com/office/spreadsheetml/2009/9/main" objectType="CheckBox" fmlaLink="I169" lockText="1"/>
</file>

<file path=xl/ctrlProps/ctrlProp79.xml><?xml version="1.0" encoding="utf-8"?>
<formControlPr xmlns="http://schemas.microsoft.com/office/spreadsheetml/2009/9/main" objectType="CheckBox" fmlaLink="I170" lockText="1"/>
</file>

<file path=xl/ctrlProps/ctrlProp8.xml><?xml version="1.0" encoding="utf-8"?>
<formControlPr xmlns="http://schemas.microsoft.com/office/spreadsheetml/2009/9/main" objectType="CheckBox" fmlaLink="I61" lockText="1"/>
</file>

<file path=xl/ctrlProps/ctrlProp80.xml><?xml version="1.0" encoding="utf-8"?>
<formControlPr xmlns="http://schemas.microsoft.com/office/spreadsheetml/2009/9/main" objectType="CheckBox" fmlaLink="I171" lockText="1"/>
</file>

<file path=xl/ctrlProps/ctrlProp81.xml><?xml version="1.0" encoding="utf-8"?>
<formControlPr xmlns="http://schemas.microsoft.com/office/spreadsheetml/2009/9/main" objectType="CheckBox" fmlaLink="I172" lockText="1"/>
</file>

<file path=xl/ctrlProps/ctrlProp82.xml><?xml version="1.0" encoding="utf-8"?>
<formControlPr xmlns="http://schemas.microsoft.com/office/spreadsheetml/2009/9/main" objectType="CheckBox" fmlaLink="I175" lockText="1"/>
</file>

<file path=xl/ctrlProps/ctrlProp83.xml><?xml version="1.0" encoding="utf-8"?>
<formControlPr xmlns="http://schemas.microsoft.com/office/spreadsheetml/2009/9/main" objectType="CheckBox" fmlaLink="I176" lockText="1"/>
</file>

<file path=xl/ctrlProps/ctrlProp84.xml><?xml version="1.0" encoding="utf-8"?>
<formControlPr xmlns="http://schemas.microsoft.com/office/spreadsheetml/2009/9/main" objectType="CheckBox" fmlaLink="I177" lockText="1"/>
</file>

<file path=xl/ctrlProps/ctrlProp85.xml><?xml version="1.0" encoding="utf-8"?>
<formControlPr xmlns="http://schemas.microsoft.com/office/spreadsheetml/2009/9/main" objectType="CheckBox" fmlaLink="I178" lockText="1"/>
</file>

<file path=xl/ctrlProps/ctrlProp86.xml><?xml version="1.0" encoding="utf-8"?>
<formControlPr xmlns="http://schemas.microsoft.com/office/spreadsheetml/2009/9/main" objectType="CheckBox" fmlaLink="I179" lockText="1"/>
</file>

<file path=xl/ctrlProps/ctrlProp87.xml><?xml version="1.0" encoding="utf-8"?>
<formControlPr xmlns="http://schemas.microsoft.com/office/spreadsheetml/2009/9/main" objectType="CheckBox" fmlaLink="I181" lockText="1"/>
</file>

<file path=xl/ctrlProps/ctrlProp88.xml><?xml version="1.0" encoding="utf-8"?>
<formControlPr xmlns="http://schemas.microsoft.com/office/spreadsheetml/2009/9/main" objectType="CheckBox" fmlaLink="I182" lockText="1"/>
</file>

<file path=xl/ctrlProps/ctrlProp89.xml><?xml version="1.0" encoding="utf-8"?>
<formControlPr xmlns="http://schemas.microsoft.com/office/spreadsheetml/2009/9/main" objectType="CheckBox" fmlaLink="I183" lockText="1"/>
</file>

<file path=xl/ctrlProps/ctrlProp9.xml><?xml version="1.0" encoding="utf-8"?>
<formControlPr xmlns="http://schemas.microsoft.com/office/spreadsheetml/2009/9/main" objectType="CheckBox" fmlaLink="I63" lockText="1"/>
</file>

<file path=xl/ctrlProps/ctrlProp90.xml><?xml version="1.0" encoding="utf-8"?>
<formControlPr xmlns="http://schemas.microsoft.com/office/spreadsheetml/2009/9/main" objectType="CheckBox" fmlaLink="I184" lockText="1"/>
</file>

<file path=xl/ctrlProps/ctrlProp91.xml><?xml version="1.0" encoding="utf-8"?>
<formControlPr xmlns="http://schemas.microsoft.com/office/spreadsheetml/2009/9/main" objectType="CheckBox" fmlaLink="I185" lockText="1"/>
</file>

<file path=xl/ctrlProps/ctrlProp92.xml><?xml version="1.0" encoding="utf-8"?>
<formControlPr xmlns="http://schemas.microsoft.com/office/spreadsheetml/2009/9/main" objectType="CheckBox" fmlaLink="I188" lockText="1"/>
</file>

<file path=xl/ctrlProps/ctrlProp93.xml><?xml version="1.0" encoding="utf-8"?>
<formControlPr xmlns="http://schemas.microsoft.com/office/spreadsheetml/2009/9/main" objectType="CheckBox" fmlaLink="I189" lockText="1"/>
</file>

<file path=xl/ctrlProps/ctrlProp94.xml><?xml version="1.0" encoding="utf-8"?>
<formControlPr xmlns="http://schemas.microsoft.com/office/spreadsheetml/2009/9/main" objectType="CheckBox" fmlaLink="I190" lockText="1"/>
</file>

<file path=xl/ctrlProps/ctrlProp95.xml><?xml version="1.0" encoding="utf-8"?>
<formControlPr xmlns="http://schemas.microsoft.com/office/spreadsheetml/2009/9/main" objectType="CheckBox" fmlaLink="I191" lockText="1"/>
</file>

<file path=xl/ctrlProps/ctrlProp96.xml><?xml version="1.0" encoding="utf-8"?>
<formControlPr xmlns="http://schemas.microsoft.com/office/spreadsheetml/2009/9/main" objectType="CheckBox" fmlaLink="I192" lockText="1"/>
</file>

<file path=xl/ctrlProps/ctrlProp97.xml><?xml version="1.0" encoding="utf-8"?>
<formControlPr xmlns="http://schemas.microsoft.com/office/spreadsheetml/2009/9/main" objectType="CheckBox" fmlaLink="I194" lockText="1"/>
</file>

<file path=xl/ctrlProps/ctrlProp98.xml><?xml version="1.0" encoding="utf-8"?>
<formControlPr xmlns="http://schemas.microsoft.com/office/spreadsheetml/2009/9/main" objectType="CheckBox" fmlaLink="I195" lockText="1"/>
</file>

<file path=xl/ctrlProps/ctrlProp99.xml><?xml version="1.0" encoding="utf-8"?>
<formControlPr xmlns="http://schemas.microsoft.com/office/spreadsheetml/2009/9/main" objectType="CheckBox" fmlaLink="I196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</xdr:row>
          <xdr:rowOff>19050</xdr:rowOff>
        </xdr:from>
        <xdr:to>
          <xdr:col>8</xdr:col>
          <xdr:colOff>704850</xdr:colOff>
          <xdr:row>45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B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19050</xdr:rowOff>
        </xdr:from>
        <xdr:to>
          <xdr:col>8</xdr:col>
          <xdr:colOff>704850</xdr:colOff>
          <xdr:row>47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B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19050</xdr:rowOff>
        </xdr:from>
        <xdr:to>
          <xdr:col>8</xdr:col>
          <xdr:colOff>704850</xdr:colOff>
          <xdr:row>49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B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19050</xdr:rowOff>
        </xdr:from>
        <xdr:to>
          <xdr:col>8</xdr:col>
          <xdr:colOff>704850</xdr:colOff>
          <xdr:row>52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B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54</xdr:row>
          <xdr:rowOff>19050</xdr:rowOff>
        </xdr:from>
        <xdr:to>
          <xdr:col>8</xdr:col>
          <xdr:colOff>704850</xdr:colOff>
          <xdr:row>54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B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19050</xdr:rowOff>
        </xdr:from>
        <xdr:to>
          <xdr:col>8</xdr:col>
          <xdr:colOff>704850</xdr:colOff>
          <xdr:row>56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B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58</xdr:row>
          <xdr:rowOff>19050</xdr:rowOff>
        </xdr:from>
        <xdr:to>
          <xdr:col>8</xdr:col>
          <xdr:colOff>704850</xdr:colOff>
          <xdr:row>58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B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60</xdr:row>
          <xdr:rowOff>19050</xdr:rowOff>
        </xdr:from>
        <xdr:to>
          <xdr:col>8</xdr:col>
          <xdr:colOff>704850</xdr:colOff>
          <xdr:row>60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B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62</xdr:row>
          <xdr:rowOff>19050</xdr:rowOff>
        </xdr:from>
        <xdr:to>
          <xdr:col>8</xdr:col>
          <xdr:colOff>704850</xdr:colOff>
          <xdr:row>62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B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78</xdr:row>
          <xdr:rowOff>19050</xdr:rowOff>
        </xdr:from>
        <xdr:to>
          <xdr:col>8</xdr:col>
          <xdr:colOff>704850</xdr:colOff>
          <xdr:row>78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B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79</xdr:row>
          <xdr:rowOff>19050</xdr:rowOff>
        </xdr:from>
        <xdr:to>
          <xdr:col>8</xdr:col>
          <xdr:colOff>704850</xdr:colOff>
          <xdr:row>79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B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80</xdr:row>
          <xdr:rowOff>19050</xdr:rowOff>
        </xdr:from>
        <xdr:to>
          <xdr:col>8</xdr:col>
          <xdr:colOff>704850</xdr:colOff>
          <xdr:row>80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B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81</xdr:row>
          <xdr:rowOff>19050</xdr:rowOff>
        </xdr:from>
        <xdr:to>
          <xdr:col>8</xdr:col>
          <xdr:colOff>704850</xdr:colOff>
          <xdr:row>81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B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82</xdr:row>
          <xdr:rowOff>19050</xdr:rowOff>
        </xdr:from>
        <xdr:to>
          <xdr:col>8</xdr:col>
          <xdr:colOff>704850</xdr:colOff>
          <xdr:row>82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B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83</xdr:row>
          <xdr:rowOff>19050</xdr:rowOff>
        </xdr:from>
        <xdr:to>
          <xdr:col>8</xdr:col>
          <xdr:colOff>704850</xdr:colOff>
          <xdr:row>83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B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84</xdr:row>
          <xdr:rowOff>19050</xdr:rowOff>
        </xdr:from>
        <xdr:to>
          <xdr:col>8</xdr:col>
          <xdr:colOff>704850</xdr:colOff>
          <xdr:row>84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B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86</xdr:row>
          <xdr:rowOff>19050</xdr:rowOff>
        </xdr:from>
        <xdr:to>
          <xdr:col>8</xdr:col>
          <xdr:colOff>704850</xdr:colOff>
          <xdr:row>86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B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87</xdr:row>
          <xdr:rowOff>19050</xdr:rowOff>
        </xdr:from>
        <xdr:to>
          <xdr:col>8</xdr:col>
          <xdr:colOff>704850</xdr:colOff>
          <xdr:row>87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B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88</xdr:row>
          <xdr:rowOff>19050</xdr:rowOff>
        </xdr:from>
        <xdr:to>
          <xdr:col>8</xdr:col>
          <xdr:colOff>704850</xdr:colOff>
          <xdr:row>88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B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89</xdr:row>
          <xdr:rowOff>19050</xdr:rowOff>
        </xdr:from>
        <xdr:to>
          <xdr:col>8</xdr:col>
          <xdr:colOff>704850</xdr:colOff>
          <xdr:row>89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B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90</xdr:row>
          <xdr:rowOff>19050</xdr:rowOff>
        </xdr:from>
        <xdr:to>
          <xdr:col>8</xdr:col>
          <xdr:colOff>704850</xdr:colOff>
          <xdr:row>90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B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91</xdr:row>
          <xdr:rowOff>19050</xdr:rowOff>
        </xdr:from>
        <xdr:to>
          <xdr:col>8</xdr:col>
          <xdr:colOff>704850</xdr:colOff>
          <xdr:row>91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B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92</xdr:row>
          <xdr:rowOff>19050</xdr:rowOff>
        </xdr:from>
        <xdr:to>
          <xdr:col>8</xdr:col>
          <xdr:colOff>704850</xdr:colOff>
          <xdr:row>92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B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94</xdr:row>
          <xdr:rowOff>19050</xdr:rowOff>
        </xdr:from>
        <xdr:to>
          <xdr:col>8</xdr:col>
          <xdr:colOff>704850</xdr:colOff>
          <xdr:row>94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B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95</xdr:row>
          <xdr:rowOff>19050</xdr:rowOff>
        </xdr:from>
        <xdr:to>
          <xdr:col>8</xdr:col>
          <xdr:colOff>704850</xdr:colOff>
          <xdr:row>95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B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96</xdr:row>
          <xdr:rowOff>19050</xdr:rowOff>
        </xdr:from>
        <xdr:to>
          <xdr:col>8</xdr:col>
          <xdr:colOff>704850</xdr:colOff>
          <xdr:row>96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B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98</xdr:row>
          <xdr:rowOff>19050</xdr:rowOff>
        </xdr:from>
        <xdr:to>
          <xdr:col>8</xdr:col>
          <xdr:colOff>704850</xdr:colOff>
          <xdr:row>98</xdr:row>
          <xdr:rowOff>171450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B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99</xdr:row>
          <xdr:rowOff>19050</xdr:rowOff>
        </xdr:from>
        <xdr:to>
          <xdr:col>8</xdr:col>
          <xdr:colOff>704850</xdr:colOff>
          <xdr:row>99</xdr:row>
          <xdr:rowOff>171450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B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100</xdr:row>
          <xdr:rowOff>19050</xdr:rowOff>
        </xdr:from>
        <xdr:to>
          <xdr:col>8</xdr:col>
          <xdr:colOff>704850</xdr:colOff>
          <xdr:row>100</xdr:row>
          <xdr:rowOff>171450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B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101</xdr:row>
          <xdr:rowOff>19050</xdr:rowOff>
        </xdr:from>
        <xdr:to>
          <xdr:col>8</xdr:col>
          <xdr:colOff>704850</xdr:colOff>
          <xdr:row>101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B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103</xdr:row>
          <xdr:rowOff>19050</xdr:rowOff>
        </xdr:from>
        <xdr:to>
          <xdr:col>8</xdr:col>
          <xdr:colOff>704850</xdr:colOff>
          <xdr:row>103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B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104</xdr:row>
          <xdr:rowOff>19050</xdr:rowOff>
        </xdr:from>
        <xdr:to>
          <xdr:col>8</xdr:col>
          <xdr:colOff>704850</xdr:colOff>
          <xdr:row>104</xdr:row>
          <xdr:rowOff>171450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B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105</xdr:row>
          <xdr:rowOff>19050</xdr:rowOff>
        </xdr:from>
        <xdr:to>
          <xdr:col>8</xdr:col>
          <xdr:colOff>704850</xdr:colOff>
          <xdr:row>105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B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107</xdr:row>
          <xdr:rowOff>19050</xdr:rowOff>
        </xdr:from>
        <xdr:to>
          <xdr:col>8</xdr:col>
          <xdr:colOff>704850</xdr:colOff>
          <xdr:row>107</xdr:row>
          <xdr:rowOff>171450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B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108</xdr:row>
          <xdr:rowOff>19050</xdr:rowOff>
        </xdr:from>
        <xdr:to>
          <xdr:col>8</xdr:col>
          <xdr:colOff>704850</xdr:colOff>
          <xdr:row>108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B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109</xdr:row>
          <xdr:rowOff>19050</xdr:rowOff>
        </xdr:from>
        <xdr:to>
          <xdr:col>8</xdr:col>
          <xdr:colOff>704850</xdr:colOff>
          <xdr:row>109</xdr:row>
          <xdr:rowOff>171450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B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110</xdr:row>
          <xdr:rowOff>19050</xdr:rowOff>
        </xdr:from>
        <xdr:to>
          <xdr:col>8</xdr:col>
          <xdr:colOff>704850</xdr:colOff>
          <xdr:row>110</xdr:row>
          <xdr:rowOff>171450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B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112</xdr:row>
          <xdr:rowOff>19050</xdr:rowOff>
        </xdr:from>
        <xdr:to>
          <xdr:col>8</xdr:col>
          <xdr:colOff>704850</xdr:colOff>
          <xdr:row>112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B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113</xdr:row>
          <xdr:rowOff>19050</xdr:rowOff>
        </xdr:from>
        <xdr:to>
          <xdr:col>8</xdr:col>
          <xdr:colOff>704850</xdr:colOff>
          <xdr:row>113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B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114</xdr:row>
          <xdr:rowOff>19050</xdr:rowOff>
        </xdr:from>
        <xdr:to>
          <xdr:col>8</xdr:col>
          <xdr:colOff>704850</xdr:colOff>
          <xdr:row>114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B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115</xdr:row>
          <xdr:rowOff>19050</xdr:rowOff>
        </xdr:from>
        <xdr:to>
          <xdr:col>8</xdr:col>
          <xdr:colOff>704850</xdr:colOff>
          <xdr:row>115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B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122</xdr:row>
          <xdr:rowOff>19050</xdr:rowOff>
        </xdr:from>
        <xdr:to>
          <xdr:col>8</xdr:col>
          <xdr:colOff>704850</xdr:colOff>
          <xdr:row>122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B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123</xdr:row>
          <xdr:rowOff>19050</xdr:rowOff>
        </xdr:from>
        <xdr:to>
          <xdr:col>8</xdr:col>
          <xdr:colOff>704850</xdr:colOff>
          <xdr:row>123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B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124</xdr:row>
          <xdr:rowOff>19050</xdr:rowOff>
        </xdr:from>
        <xdr:to>
          <xdr:col>8</xdr:col>
          <xdr:colOff>704850</xdr:colOff>
          <xdr:row>124</xdr:row>
          <xdr:rowOff>171450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B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125</xdr:row>
          <xdr:rowOff>19050</xdr:rowOff>
        </xdr:from>
        <xdr:to>
          <xdr:col>8</xdr:col>
          <xdr:colOff>704850</xdr:colOff>
          <xdr:row>125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B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126</xdr:row>
          <xdr:rowOff>19050</xdr:rowOff>
        </xdr:from>
        <xdr:to>
          <xdr:col>8</xdr:col>
          <xdr:colOff>704850</xdr:colOff>
          <xdr:row>126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B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128</xdr:row>
          <xdr:rowOff>19050</xdr:rowOff>
        </xdr:from>
        <xdr:to>
          <xdr:col>8</xdr:col>
          <xdr:colOff>704850</xdr:colOff>
          <xdr:row>128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B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129</xdr:row>
          <xdr:rowOff>19050</xdr:rowOff>
        </xdr:from>
        <xdr:to>
          <xdr:col>8</xdr:col>
          <xdr:colOff>704850</xdr:colOff>
          <xdr:row>129</xdr:row>
          <xdr:rowOff>171450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B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130</xdr:row>
          <xdr:rowOff>19050</xdr:rowOff>
        </xdr:from>
        <xdr:to>
          <xdr:col>8</xdr:col>
          <xdr:colOff>704850</xdr:colOff>
          <xdr:row>130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B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131</xdr:row>
          <xdr:rowOff>19050</xdr:rowOff>
        </xdr:from>
        <xdr:to>
          <xdr:col>8</xdr:col>
          <xdr:colOff>704850</xdr:colOff>
          <xdr:row>131</xdr:row>
          <xdr:rowOff>171450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B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132</xdr:row>
          <xdr:rowOff>19050</xdr:rowOff>
        </xdr:from>
        <xdr:to>
          <xdr:col>8</xdr:col>
          <xdr:colOff>704850</xdr:colOff>
          <xdr:row>132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B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135</xdr:row>
          <xdr:rowOff>19050</xdr:rowOff>
        </xdr:from>
        <xdr:to>
          <xdr:col>8</xdr:col>
          <xdr:colOff>704850</xdr:colOff>
          <xdr:row>135</xdr:row>
          <xdr:rowOff>171450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B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136</xdr:row>
          <xdr:rowOff>19050</xdr:rowOff>
        </xdr:from>
        <xdr:to>
          <xdr:col>8</xdr:col>
          <xdr:colOff>704850</xdr:colOff>
          <xdr:row>136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B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137</xdr:row>
          <xdr:rowOff>19050</xdr:rowOff>
        </xdr:from>
        <xdr:to>
          <xdr:col>8</xdr:col>
          <xdr:colOff>704850</xdr:colOff>
          <xdr:row>137</xdr:row>
          <xdr:rowOff>171450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B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138</xdr:row>
          <xdr:rowOff>19050</xdr:rowOff>
        </xdr:from>
        <xdr:to>
          <xdr:col>8</xdr:col>
          <xdr:colOff>704850</xdr:colOff>
          <xdr:row>138</xdr:row>
          <xdr:rowOff>171450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B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139</xdr:row>
          <xdr:rowOff>19050</xdr:rowOff>
        </xdr:from>
        <xdr:to>
          <xdr:col>8</xdr:col>
          <xdr:colOff>704850</xdr:colOff>
          <xdr:row>139</xdr:row>
          <xdr:rowOff>171450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B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141</xdr:row>
          <xdr:rowOff>19050</xdr:rowOff>
        </xdr:from>
        <xdr:to>
          <xdr:col>8</xdr:col>
          <xdr:colOff>704850</xdr:colOff>
          <xdr:row>141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B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142</xdr:row>
          <xdr:rowOff>19050</xdr:rowOff>
        </xdr:from>
        <xdr:to>
          <xdr:col>8</xdr:col>
          <xdr:colOff>704850</xdr:colOff>
          <xdr:row>142</xdr:row>
          <xdr:rowOff>171450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B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143</xdr:row>
          <xdr:rowOff>19050</xdr:rowOff>
        </xdr:from>
        <xdr:to>
          <xdr:col>8</xdr:col>
          <xdr:colOff>704850</xdr:colOff>
          <xdr:row>143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B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144</xdr:row>
          <xdr:rowOff>19050</xdr:rowOff>
        </xdr:from>
        <xdr:to>
          <xdr:col>8</xdr:col>
          <xdr:colOff>704850</xdr:colOff>
          <xdr:row>144</xdr:row>
          <xdr:rowOff>171450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B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145</xdr:row>
          <xdr:rowOff>19050</xdr:rowOff>
        </xdr:from>
        <xdr:to>
          <xdr:col>8</xdr:col>
          <xdr:colOff>704850</xdr:colOff>
          <xdr:row>145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B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148</xdr:row>
          <xdr:rowOff>19050</xdr:rowOff>
        </xdr:from>
        <xdr:to>
          <xdr:col>8</xdr:col>
          <xdr:colOff>704850</xdr:colOff>
          <xdr:row>148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B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149</xdr:row>
          <xdr:rowOff>19050</xdr:rowOff>
        </xdr:from>
        <xdr:to>
          <xdr:col>8</xdr:col>
          <xdr:colOff>704850</xdr:colOff>
          <xdr:row>149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B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150</xdr:row>
          <xdr:rowOff>19050</xdr:rowOff>
        </xdr:from>
        <xdr:to>
          <xdr:col>8</xdr:col>
          <xdr:colOff>704850</xdr:colOff>
          <xdr:row>150</xdr:row>
          <xdr:rowOff>171450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B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151</xdr:row>
          <xdr:rowOff>19050</xdr:rowOff>
        </xdr:from>
        <xdr:to>
          <xdr:col>8</xdr:col>
          <xdr:colOff>704850</xdr:colOff>
          <xdr:row>151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B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152</xdr:row>
          <xdr:rowOff>19050</xdr:rowOff>
        </xdr:from>
        <xdr:to>
          <xdr:col>8</xdr:col>
          <xdr:colOff>704850</xdr:colOff>
          <xdr:row>152</xdr:row>
          <xdr:rowOff>171450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B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154</xdr:row>
          <xdr:rowOff>19050</xdr:rowOff>
        </xdr:from>
        <xdr:to>
          <xdr:col>8</xdr:col>
          <xdr:colOff>704850</xdr:colOff>
          <xdr:row>154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B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155</xdr:row>
          <xdr:rowOff>19050</xdr:rowOff>
        </xdr:from>
        <xdr:to>
          <xdr:col>8</xdr:col>
          <xdr:colOff>704850</xdr:colOff>
          <xdr:row>155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B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156</xdr:row>
          <xdr:rowOff>19050</xdr:rowOff>
        </xdr:from>
        <xdr:to>
          <xdr:col>8</xdr:col>
          <xdr:colOff>704850</xdr:colOff>
          <xdr:row>156</xdr:row>
          <xdr:rowOff>171450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B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157</xdr:row>
          <xdr:rowOff>19050</xdr:rowOff>
        </xdr:from>
        <xdr:to>
          <xdr:col>8</xdr:col>
          <xdr:colOff>704850</xdr:colOff>
          <xdr:row>157</xdr:row>
          <xdr:rowOff>171450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B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158</xdr:row>
          <xdr:rowOff>19050</xdr:rowOff>
        </xdr:from>
        <xdr:to>
          <xdr:col>8</xdr:col>
          <xdr:colOff>704850</xdr:colOff>
          <xdr:row>158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B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161</xdr:row>
          <xdr:rowOff>19050</xdr:rowOff>
        </xdr:from>
        <xdr:to>
          <xdr:col>8</xdr:col>
          <xdr:colOff>704850</xdr:colOff>
          <xdr:row>161</xdr:row>
          <xdr:rowOff>171450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B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162</xdr:row>
          <xdr:rowOff>19050</xdr:rowOff>
        </xdr:from>
        <xdr:to>
          <xdr:col>8</xdr:col>
          <xdr:colOff>704850</xdr:colOff>
          <xdr:row>162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B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163</xdr:row>
          <xdr:rowOff>19050</xdr:rowOff>
        </xdr:from>
        <xdr:to>
          <xdr:col>8</xdr:col>
          <xdr:colOff>704850</xdr:colOff>
          <xdr:row>163</xdr:row>
          <xdr:rowOff>171450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B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164</xdr:row>
          <xdr:rowOff>19050</xdr:rowOff>
        </xdr:from>
        <xdr:to>
          <xdr:col>8</xdr:col>
          <xdr:colOff>704850</xdr:colOff>
          <xdr:row>164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B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165</xdr:row>
          <xdr:rowOff>19050</xdr:rowOff>
        </xdr:from>
        <xdr:to>
          <xdr:col>8</xdr:col>
          <xdr:colOff>704850</xdr:colOff>
          <xdr:row>165</xdr:row>
          <xdr:rowOff>171450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B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167</xdr:row>
          <xdr:rowOff>19050</xdr:rowOff>
        </xdr:from>
        <xdr:to>
          <xdr:col>8</xdr:col>
          <xdr:colOff>704850</xdr:colOff>
          <xdr:row>167</xdr:row>
          <xdr:rowOff>171450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B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168</xdr:row>
          <xdr:rowOff>19050</xdr:rowOff>
        </xdr:from>
        <xdr:to>
          <xdr:col>8</xdr:col>
          <xdr:colOff>704850</xdr:colOff>
          <xdr:row>168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B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169</xdr:row>
          <xdr:rowOff>19050</xdr:rowOff>
        </xdr:from>
        <xdr:to>
          <xdr:col>8</xdr:col>
          <xdr:colOff>704850</xdr:colOff>
          <xdr:row>169</xdr:row>
          <xdr:rowOff>171450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B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170</xdr:row>
          <xdr:rowOff>19050</xdr:rowOff>
        </xdr:from>
        <xdr:to>
          <xdr:col>8</xdr:col>
          <xdr:colOff>704850</xdr:colOff>
          <xdr:row>170</xdr:row>
          <xdr:rowOff>171450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B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171</xdr:row>
          <xdr:rowOff>19050</xdr:rowOff>
        </xdr:from>
        <xdr:to>
          <xdr:col>8</xdr:col>
          <xdr:colOff>704850</xdr:colOff>
          <xdr:row>171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B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174</xdr:row>
          <xdr:rowOff>19050</xdr:rowOff>
        </xdr:from>
        <xdr:to>
          <xdr:col>8</xdr:col>
          <xdr:colOff>704850</xdr:colOff>
          <xdr:row>174</xdr:row>
          <xdr:rowOff>171450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B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175</xdr:row>
          <xdr:rowOff>19050</xdr:rowOff>
        </xdr:from>
        <xdr:to>
          <xdr:col>8</xdr:col>
          <xdr:colOff>704850</xdr:colOff>
          <xdr:row>175</xdr:row>
          <xdr:rowOff>171450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B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176</xdr:row>
          <xdr:rowOff>19050</xdr:rowOff>
        </xdr:from>
        <xdr:to>
          <xdr:col>8</xdr:col>
          <xdr:colOff>704850</xdr:colOff>
          <xdr:row>176</xdr:row>
          <xdr:rowOff>171450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B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177</xdr:row>
          <xdr:rowOff>19050</xdr:rowOff>
        </xdr:from>
        <xdr:to>
          <xdr:col>8</xdr:col>
          <xdr:colOff>704850</xdr:colOff>
          <xdr:row>177</xdr:row>
          <xdr:rowOff>171450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B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178</xdr:row>
          <xdr:rowOff>19050</xdr:rowOff>
        </xdr:from>
        <xdr:to>
          <xdr:col>8</xdr:col>
          <xdr:colOff>704850</xdr:colOff>
          <xdr:row>178</xdr:row>
          <xdr:rowOff>171450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B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180</xdr:row>
          <xdr:rowOff>19050</xdr:rowOff>
        </xdr:from>
        <xdr:to>
          <xdr:col>8</xdr:col>
          <xdr:colOff>704850</xdr:colOff>
          <xdr:row>180</xdr:row>
          <xdr:rowOff>171450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B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181</xdr:row>
          <xdr:rowOff>19050</xdr:rowOff>
        </xdr:from>
        <xdr:to>
          <xdr:col>8</xdr:col>
          <xdr:colOff>704850</xdr:colOff>
          <xdr:row>181</xdr:row>
          <xdr:rowOff>171450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B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182</xdr:row>
          <xdr:rowOff>19050</xdr:rowOff>
        </xdr:from>
        <xdr:to>
          <xdr:col>8</xdr:col>
          <xdr:colOff>704850</xdr:colOff>
          <xdr:row>182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B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183</xdr:row>
          <xdr:rowOff>19050</xdr:rowOff>
        </xdr:from>
        <xdr:to>
          <xdr:col>8</xdr:col>
          <xdr:colOff>704850</xdr:colOff>
          <xdr:row>183</xdr:row>
          <xdr:rowOff>171450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B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184</xdr:row>
          <xdr:rowOff>19050</xdr:rowOff>
        </xdr:from>
        <xdr:to>
          <xdr:col>8</xdr:col>
          <xdr:colOff>704850</xdr:colOff>
          <xdr:row>184</xdr:row>
          <xdr:rowOff>171450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B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187</xdr:row>
          <xdr:rowOff>19050</xdr:rowOff>
        </xdr:from>
        <xdr:to>
          <xdr:col>8</xdr:col>
          <xdr:colOff>704850</xdr:colOff>
          <xdr:row>187</xdr:row>
          <xdr:rowOff>171450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B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188</xdr:row>
          <xdr:rowOff>19050</xdr:rowOff>
        </xdr:from>
        <xdr:to>
          <xdr:col>8</xdr:col>
          <xdr:colOff>704850</xdr:colOff>
          <xdr:row>188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B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189</xdr:row>
          <xdr:rowOff>19050</xdr:rowOff>
        </xdr:from>
        <xdr:to>
          <xdr:col>8</xdr:col>
          <xdr:colOff>704850</xdr:colOff>
          <xdr:row>189</xdr:row>
          <xdr:rowOff>171450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B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190</xdr:row>
          <xdr:rowOff>19050</xdr:rowOff>
        </xdr:from>
        <xdr:to>
          <xdr:col>8</xdr:col>
          <xdr:colOff>704850</xdr:colOff>
          <xdr:row>190</xdr:row>
          <xdr:rowOff>171450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B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191</xdr:row>
          <xdr:rowOff>19050</xdr:rowOff>
        </xdr:from>
        <xdr:to>
          <xdr:col>8</xdr:col>
          <xdr:colOff>704850</xdr:colOff>
          <xdr:row>191</xdr:row>
          <xdr:rowOff>171450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B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193</xdr:row>
          <xdr:rowOff>19050</xdr:rowOff>
        </xdr:from>
        <xdr:to>
          <xdr:col>8</xdr:col>
          <xdr:colOff>704850</xdr:colOff>
          <xdr:row>193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B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194</xdr:row>
          <xdr:rowOff>19050</xdr:rowOff>
        </xdr:from>
        <xdr:to>
          <xdr:col>8</xdr:col>
          <xdr:colOff>704850</xdr:colOff>
          <xdr:row>194</xdr:row>
          <xdr:rowOff>171450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B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195</xdr:row>
          <xdr:rowOff>19050</xdr:rowOff>
        </xdr:from>
        <xdr:to>
          <xdr:col>8</xdr:col>
          <xdr:colOff>704850</xdr:colOff>
          <xdr:row>195</xdr:row>
          <xdr:rowOff>171450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B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196</xdr:row>
          <xdr:rowOff>19050</xdr:rowOff>
        </xdr:from>
        <xdr:to>
          <xdr:col>8</xdr:col>
          <xdr:colOff>704850</xdr:colOff>
          <xdr:row>196</xdr:row>
          <xdr:rowOff>171450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B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197</xdr:row>
          <xdr:rowOff>19050</xdr:rowOff>
        </xdr:from>
        <xdr:to>
          <xdr:col>8</xdr:col>
          <xdr:colOff>704850</xdr:colOff>
          <xdr:row>197</xdr:row>
          <xdr:rowOff>171450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B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203</xdr:row>
          <xdr:rowOff>19050</xdr:rowOff>
        </xdr:from>
        <xdr:to>
          <xdr:col>8</xdr:col>
          <xdr:colOff>704850</xdr:colOff>
          <xdr:row>203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B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204</xdr:row>
          <xdr:rowOff>19050</xdr:rowOff>
        </xdr:from>
        <xdr:to>
          <xdr:col>8</xdr:col>
          <xdr:colOff>704850</xdr:colOff>
          <xdr:row>204</xdr:row>
          <xdr:rowOff>171450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B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205</xdr:row>
          <xdr:rowOff>19050</xdr:rowOff>
        </xdr:from>
        <xdr:to>
          <xdr:col>8</xdr:col>
          <xdr:colOff>704850</xdr:colOff>
          <xdr:row>205</xdr:row>
          <xdr:rowOff>171450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B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206</xdr:row>
          <xdr:rowOff>19050</xdr:rowOff>
        </xdr:from>
        <xdr:to>
          <xdr:col>8</xdr:col>
          <xdr:colOff>704850</xdr:colOff>
          <xdr:row>206</xdr:row>
          <xdr:rowOff>171450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B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207</xdr:row>
          <xdr:rowOff>19050</xdr:rowOff>
        </xdr:from>
        <xdr:to>
          <xdr:col>8</xdr:col>
          <xdr:colOff>704850</xdr:colOff>
          <xdr:row>207</xdr:row>
          <xdr:rowOff>171450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B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208</xdr:row>
          <xdr:rowOff>19050</xdr:rowOff>
        </xdr:from>
        <xdr:to>
          <xdr:col>8</xdr:col>
          <xdr:colOff>704850</xdr:colOff>
          <xdr:row>208</xdr:row>
          <xdr:rowOff>171450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B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209</xdr:row>
          <xdr:rowOff>19050</xdr:rowOff>
        </xdr:from>
        <xdr:to>
          <xdr:col>8</xdr:col>
          <xdr:colOff>704850</xdr:colOff>
          <xdr:row>209</xdr:row>
          <xdr:rowOff>171450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B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211</xdr:row>
          <xdr:rowOff>19050</xdr:rowOff>
        </xdr:from>
        <xdr:to>
          <xdr:col>8</xdr:col>
          <xdr:colOff>704850</xdr:colOff>
          <xdr:row>211</xdr:row>
          <xdr:rowOff>171450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B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212</xdr:row>
          <xdr:rowOff>19050</xdr:rowOff>
        </xdr:from>
        <xdr:to>
          <xdr:col>8</xdr:col>
          <xdr:colOff>704850</xdr:colOff>
          <xdr:row>212</xdr:row>
          <xdr:rowOff>171450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B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213</xdr:row>
          <xdr:rowOff>19050</xdr:rowOff>
        </xdr:from>
        <xdr:to>
          <xdr:col>8</xdr:col>
          <xdr:colOff>704850</xdr:colOff>
          <xdr:row>213</xdr:row>
          <xdr:rowOff>171450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B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214</xdr:row>
          <xdr:rowOff>19050</xdr:rowOff>
        </xdr:from>
        <xdr:to>
          <xdr:col>8</xdr:col>
          <xdr:colOff>704850</xdr:colOff>
          <xdr:row>214</xdr:row>
          <xdr:rowOff>171450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B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215</xdr:row>
          <xdr:rowOff>19050</xdr:rowOff>
        </xdr:from>
        <xdr:to>
          <xdr:col>8</xdr:col>
          <xdr:colOff>704850</xdr:colOff>
          <xdr:row>215</xdr:row>
          <xdr:rowOff>171450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B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217</xdr:row>
          <xdr:rowOff>19050</xdr:rowOff>
        </xdr:from>
        <xdr:to>
          <xdr:col>8</xdr:col>
          <xdr:colOff>704850</xdr:colOff>
          <xdr:row>217</xdr:row>
          <xdr:rowOff>171450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B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218</xdr:row>
          <xdr:rowOff>19050</xdr:rowOff>
        </xdr:from>
        <xdr:to>
          <xdr:col>8</xdr:col>
          <xdr:colOff>704850</xdr:colOff>
          <xdr:row>218</xdr:row>
          <xdr:rowOff>171450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B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219</xdr:row>
          <xdr:rowOff>19050</xdr:rowOff>
        </xdr:from>
        <xdr:to>
          <xdr:col>8</xdr:col>
          <xdr:colOff>704850</xdr:colOff>
          <xdr:row>219</xdr:row>
          <xdr:rowOff>171450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B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220</xdr:row>
          <xdr:rowOff>19050</xdr:rowOff>
        </xdr:from>
        <xdr:to>
          <xdr:col>8</xdr:col>
          <xdr:colOff>704850</xdr:colOff>
          <xdr:row>220</xdr:row>
          <xdr:rowOff>171450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B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221</xdr:row>
          <xdr:rowOff>19050</xdr:rowOff>
        </xdr:from>
        <xdr:to>
          <xdr:col>8</xdr:col>
          <xdr:colOff>704850</xdr:colOff>
          <xdr:row>221</xdr:row>
          <xdr:rowOff>171450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B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223</xdr:row>
          <xdr:rowOff>19050</xdr:rowOff>
        </xdr:from>
        <xdr:to>
          <xdr:col>8</xdr:col>
          <xdr:colOff>704850</xdr:colOff>
          <xdr:row>223</xdr:row>
          <xdr:rowOff>171450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B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224</xdr:row>
          <xdr:rowOff>19050</xdr:rowOff>
        </xdr:from>
        <xdr:to>
          <xdr:col>8</xdr:col>
          <xdr:colOff>704850</xdr:colOff>
          <xdr:row>224</xdr:row>
          <xdr:rowOff>171450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B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225</xdr:row>
          <xdr:rowOff>19050</xdr:rowOff>
        </xdr:from>
        <xdr:to>
          <xdr:col>8</xdr:col>
          <xdr:colOff>704850</xdr:colOff>
          <xdr:row>225</xdr:row>
          <xdr:rowOff>171450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B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226</xdr:row>
          <xdr:rowOff>19050</xdr:rowOff>
        </xdr:from>
        <xdr:to>
          <xdr:col>8</xdr:col>
          <xdr:colOff>704850</xdr:colOff>
          <xdr:row>226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B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227</xdr:row>
          <xdr:rowOff>19050</xdr:rowOff>
        </xdr:from>
        <xdr:to>
          <xdr:col>8</xdr:col>
          <xdr:colOff>704850</xdr:colOff>
          <xdr:row>227</xdr:row>
          <xdr:rowOff>171450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B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229</xdr:row>
          <xdr:rowOff>19050</xdr:rowOff>
        </xdr:from>
        <xdr:to>
          <xdr:col>8</xdr:col>
          <xdr:colOff>704850</xdr:colOff>
          <xdr:row>229</xdr:row>
          <xdr:rowOff>171450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B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230</xdr:row>
          <xdr:rowOff>19050</xdr:rowOff>
        </xdr:from>
        <xdr:to>
          <xdr:col>8</xdr:col>
          <xdr:colOff>704850</xdr:colOff>
          <xdr:row>230</xdr:row>
          <xdr:rowOff>171450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B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231</xdr:row>
          <xdr:rowOff>19050</xdr:rowOff>
        </xdr:from>
        <xdr:to>
          <xdr:col>8</xdr:col>
          <xdr:colOff>704850</xdr:colOff>
          <xdr:row>231</xdr:row>
          <xdr:rowOff>171450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B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232</xdr:row>
          <xdr:rowOff>19050</xdr:rowOff>
        </xdr:from>
        <xdr:to>
          <xdr:col>8</xdr:col>
          <xdr:colOff>704850</xdr:colOff>
          <xdr:row>232</xdr:row>
          <xdr:rowOff>171450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B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234</xdr:row>
          <xdr:rowOff>19050</xdr:rowOff>
        </xdr:from>
        <xdr:to>
          <xdr:col>8</xdr:col>
          <xdr:colOff>704850</xdr:colOff>
          <xdr:row>234</xdr:row>
          <xdr:rowOff>171450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B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235</xdr:row>
          <xdr:rowOff>0</xdr:rowOff>
        </xdr:from>
        <xdr:to>
          <xdr:col>8</xdr:col>
          <xdr:colOff>704850</xdr:colOff>
          <xdr:row>235</xdr:row>
          <xdr:rowOff>152400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B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235</xdr:row>
          <xdr:rowOff>19050</xdr:rowOff>
        </xdr:from>
        <xdr:to>
          <xdr:col>8</xdr:col>
          <xdr:colOff>704850</xdr:colOff>
          <xdr:row>235</xdr:row>
          <xdr:rowOff>171450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B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236</xdr:row>
          <xdr:rowOff>19050</xdr:rowOff>
        </xdr:from>
        <xdr:to>
          <xdr:col>8</xdr:col>
          <xdr:colOff>704850</xdr:colOff>
          <xdr:row>236</xdr:row>
          <xdr:rowOff>171450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B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243</xdr:row>
          <xdr:rowOff>19050</xdr:rowOff>
        </xdr:from>
        <xdr:to>
          <xdr:col>8</xdr:col>
          <xdr:colOff>704850</xdr:colOff>
          <xdr:row>243</xdr:row>
          <xdr:rowOff>171450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B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244</xdr:row>
          <xdr:rowOff>19050</xdr:rowOff>
        </xdr:from>
        <xdr:to>
          <xdr:col>8</xdr:col>
          <xdr:colOff>704850</xdr:colOff>
          <xdr:row>244</xdr:row>
          <xdr:rowOff>171450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B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245</xdr:row>
          <xdr:rowOff>19050</xdr:rowOff>
        </xdr:from>
        <xdr:to>
          <xdr:col>8</xdr:col>
          <xdr:colOff>704850</xdr:colOff>
          <xdr:row>245</xdr:row>
          <xdr:rowOff>171450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B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246</xdr:row>
          <xdr:rowOff>19050</xdr:rowOff>
        </xdr:from>
        <xdr:to>
          <xdr:col>8</xdr:col>
          <xdr:colOff>704850</xdr:colOff>
          <xdr:row>246</xdr:row>
          <xdr:rowOff>171450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B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248</xdr:row>
          <xdr:rowOff>19050</xdr:rowOff>
        </xdr:from>
        <xdr:to>
          <xdr:col>8</xdr:col>
          <xdr:colOff>704850</xdr:colOff>
          <xdr:row>248</xdr:row>
          <xdr:rowOff>171450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B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249</xdr:row>
          <xdr:rowOff>19050</xdr:rowOff>
        </xdr:from>
        <xdr:to>
          <xdr:col>8</xdr:col>
          <xdr:colOff>704850</xdr:colOff>
          <xdr:row>249</xdr:row>
          <xdr:rowOff>171450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B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250</xdr:row>
          <xdr:rowOff>19050</xdr:rowOff>
        </xdr:from>
        <xdr:to>
          <xdr:col>8</xdr:col>
          <xdr:colOff>704850</xdr:colOff>
          <xdr:row>250</xdr:row>
          <xdr:rowOff>171450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B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251</xdr:row>
          <xdr:rowOff>19050</xdr:rowOff>
        </xdr:from>
        <xdr:to>
          <xdr:col>8</xdr:col>
          <xdr:colOff>704850</xdr:colOff>
          <xdr:row>251</xdr:row>
          <xdr:rowOff>171450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B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253</xdr:row>
          <xdr:rowOff>19050</xdr:rowOff>
        </xdr:from>
        <xdr:to>
          <xdr:col>8</xdr:col>
          <xdr:colOff>704850</xdr:colOff>
          <xdr:row>253</xdr:row>
          <xdr:rowOff>171450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B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256</xdr:row>
          <xdr:rowOff>19050</xdr:rowOff>
        </xdr:from>
        <xdr:to>
          <xdr:col>8</xdr:col>
          <xdr:colOff>704850</xdr:colOff>
          <xdr:row>256</xdr:row>
          <xdr:rowOff>171450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B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257</xdr:row>
          <xdr:rowOff>19050</xdr:rowOff>
        </xdr:from>
        <xdr:to>
          <xdr:col>8</xdr:col>
          <xdr:colOff>704850</xdr:colOff>
          <xdr:row>257</xdr:row>
          <xdr:rowOff>171450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B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258</xdr:row>
          <xdr:rowOff>19050</xdr:rowOff>
        </xdr:from>
        <xdr:to>
          <xdr:col>8</xdr:col>
          <xdr:colOff>704850</xdr:colOff>
          <xdr:row>258</xdr:row>
          <xdr:rowOff>171450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B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259</xdr:row>
          <xdr:rowOff>19050</xdr:rowOff>
        </xdr:from>
        <xdr:to>
          <xdr:col>8</xdr:col>
          <xdr:colOff>704850</xdr:colOff>
          <xdr:row>259</xdr:row>
          <xdr:rowOff>171450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B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261</xdr:row>
          <xdr:rowOff>19050</xdr:rowOff>
        </xdr:from>
        <xdr:to>
          <xdr:col>8</xdr:col>
          <xdr:colOff>704850</xdr:colOff>
          <xdr:row>261</xdr:row>
          <xdr:rowOff>171450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B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262</xdr:row>
          <xdr:rowOff>19050</xdr:rowOff>
        </xdr:from>
        <xdr:to>
          <xdr:col>8</xdr:col>
          <xdr:colOff>704850</xdr:colOff>
          <xdr:row>262</xdr:row>
          <xdr:rowOff>171450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B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263</xdr:row>
          <xdr:rowOff>19050</xdr:rowOff>
        </xdr:from>
        <xdr:to>
          <xdr:col>8</xdr:col>
          <xdr:colOff>704850</xdr:colOff>
          <xdr:row>263</xdr:row>
          <xdr:rowOff>171450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B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264</xdr:row>
          <xdr:rowOff>19050</xdr:rowOff>
        </xdr:from>
        <xdr:to>
          <xdr:col>8</xdr:col>
          <xdr:colOff>704850</xdr:colOff>
          <xdr:row>264</xdr:row>
          <xdr:rowOff>171450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B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265</xdr:row>
          <xdr:rowOff>19050</xdr:rowOff>
        </xdr:from>
        <xdr:to>
          <xdr:col>8</xdr:col>
          <xdr:colOff>704850</xdr:colOff>
          <xdr:row>265</xdr:row>
          <xdr:rowOff>171450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B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268</xdr:row>
          <xdr:rowOff>19050</xdr:rowOff>
        </xdr:from>
        <xdr:to>
          <xdr:col>8</xdr:col>
          <xdr:colOff>704850</xdr:colOff>
          <xdr:row>268</xdr:row>
          <xdr:rowOff>171450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B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269</xdr:row>
          <xdr:rowOff>19050</xdr:rowOff>
        </xdr:from>
        <xdr:to>
          <xdr:col>8</xdr:col>
          <xdr:colOff>704850</xdr:colOff>
          <xdr:row>269</xdr:row>
          <xdr:rowOff>171450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B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270</xdr:row>
          <xdr:rowOff>19050</xdr:rowOff>
        </xdr:from>
        <xdr:to>
          <xdr:col>8</xdr:col>
          <xdr:colOff>704850</xdr:colOff>
          <xdr:row>270</xdr:row>
          <xdr:rowOff>171450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B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272</xdr:row>
          <xdr:rowOff>19050</xdr:rowOff>
        </xdr:from>
        <xdr:to>
          <xdr:col>8</xdr:col>
          <xdr:colOff>704850</xdr:colOff>
          <xdr:row>272</xdr:row>
          <xdr:rowOff>171450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B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273</xdr:row>
          <xdr:rowOff>19050</xdr:rowOff>
        </xdr:from>
        <xdr:to>
          <xdr:col>8</xdr:col>
          <xdr:colOff>704850</xdr:colOff>
          <xdr:row>273</xdr:row>
          <xdr:rowOff>171450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B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274</xdr:row>
          <xdr:rowOff>19050</xdr:rowOff>
        </xdr:from>
        <xdr:to>
          <xdr:col>8</xdr:col>
          <xdr:colOff>704850</xdr:colOff>
          <xdr:row>274</xdr:row>
          <xdr:rowOff>171450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B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277</xdr:row>
          <xdr:rowOff>19050</xdr:rowOff>
        </xdr:from>
        <xdr:to>
          <xdr:col>8</xdr:col>
          <xdr:colOff>704850</xdr:colOff>
          <xdr:row>277</xdr:row>
          <xdr:rowOff>171450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B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278</xdr:row>
          <xdr:rowOff>19050</xdr:rowOff>
        </xdr:from>
        <xdr:to>
          <xdr:col>8</xdr:col>
          <xdr:colOff>704850</xdr:colOff>
          <xdr:row>278</xdr:row>
          <xdr:rowOff>171450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B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279</xdr:row>
          <xdr:rowOff>19050</xdr:rowOff>
        </xdr:from>
        <xdr:to>
          <xdr:col>8</xdr:col>
          <xdr:colOff>704850</xdr:colOff>
          <xdr:row>279</xdr:row>
          <xdr:rowOff>171450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B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281</xdr:row>
          <xdr:rowOff>19050</xdr:rowOff>
        </xdr:from>
        <xdr:to>
          <xdr:col>8</xdr:col>
          <xdr:colOff>704850</xdr:colOff>
          <xdr:row>281</xdr:row>
          <xdr:rowOff>171450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B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282</xdr:row>
          <xdr:rowOff>19050</xdr:rowOff>
        </xdr:from>
        <xdr:to>
          <xdr:col>8</xdr:col>
          <xdr:colOff>704850</xdr:colOff>
          <xdr:row>282</xdr:row>
          <xdr:rowOff>171450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B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283</xdr:row>
          <xdr:rowOff>19050</xdr:rowOff>
        </xdr:from>
        <xdr:to>
          <xdr:col>8</xdr:col>
          <xdr:colOff>704850</xdr:colOff>
          <xdr:row>283</xdr:row>
          <xdr:rowOff>171450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B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286</xdr:row>
          <xdr:rowOff>19050</xdr:rowOff>
        </xdr:from>
        <xdr:to>
          <xdr:col>8</xdr:col>
          <xdr:colOff>704850</xdr:colOff>
          <xdr:row>286</xdr:row>
          <xdr:rowOff>171450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B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287</xdr:row>
          <xdr:rowOff>19050</xdr:rowOff>
        </xdr:from>
        <xdr:to>
          <xdr:col>8</xdr:col>
          <xdr:colOff>704850</xdr:colOff>
          <xdr:row>287</xdr:row>
          <xdr:rowOff>171450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B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288</xdr:row>
          <xdr:rowOff>19050</xdr:rowOff>
        </xdr:from>
        <xdr:to>
          <xdr:col>8</xdr:col>
          <xdr:colOff>704850</xdr:colOff>
          <xdr:row>288</xdr:row>
          <xdr:rowOff>171450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B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290</xdr:row>
          <xdr:rowOff>19050</xdr:rowOff>
        </xdr:from>
        <xdr:to>
          <xdr:col>8</xdr:col>
          <xdr:colOff>704850</xdr:colOff>
          <xdr:row>290</xdr:row>
          <xdr:rowOff>171450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B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291</xdr:row>
          <xdr:rowOff>19050</xdr:rowOff>
        </xdr:from>
        <xdr:to>
          <xdr:col>8</xdr:col>
          <xdr:colOff>704850</xdr:colOff>
          <xdr:row>291</xdr:row>
          <xdr:rowOff>171450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B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292</xdr:row>
          <xdr:rowOff>19050</xdr:rowOff>
        </xdr:from>
        <xdr:to>
          <xdr:col>8</xdr:col>
          <xdr:colOff>704850</xdr:colOff>
          <xdr:row>292</xdr:row>
          <xdr:rowOff>171450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B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299</xdr:row>
          <xdr:rowOff>19050</xdr:rowOff>
        </xdr:from>
        <xdr:to>
          <xdr:col>8</xdr:col>
          <xdr:colOff>704850</xdr:colOff>
          <xdr:row>299</xdr:row>
          <xdr:rowOff>171450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B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300</xdr:row>
          <xdr:rowOff>19050</xdr:rowOff>
        </xdr:from>
        <xdr:to>
          <xdr:col>8</xdr:col>
          <xdr:colOff>704850</xdr:colOff>
          <xdr:row>300</xdr:row>
          <xdr:rowOff>171450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B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301</xdr:row>
          <xdr:rowOff>19050</xdr:rowOff>
        </xdr:from>
        <xdr:to>
          <xdr:col>8</xdr:col>
          <xdr:colOff>704850</xdr:colOff>
          <xdr:row>301</xdr:row>
          <xdr:rowOff>171450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B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302</xdr:row>
          <xdr:rowOff>19050</xdr:rowOff>
        </xdr:from>
        <xdr:to>
          <xdr:col>8</xdr:col>
          <xdr:colOff>704850</xdr:colOff>
          <xdr:row>302</xdr:row>
          <xdr:rowOff>171450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B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304</xdr:row>
          <xdr:rowOff>19050</xdr:rowOff>
        </xdr:from>
        <xdr:to>
          <xdr:col>8</xdr:col>
          <xdr:colOff>704850</xdr:colOff>
          <xdr:row>304</xdr:row>
          <xdr:rowOff>171450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B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305</xdr:row>
          <xdr:rowOff>19050</xdr:rowOff>
        </xdr:from>
        <xdr:to>
          <xdr:col>8</xdr:col>
          <xdr:colOff>704850</xdr:colOff>
          <xdr:row>305</xdr:row>
          <xdr:rowOff>171450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B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306</xdr:row>
          <xdr:rowOff>19050</xdr:rowOff>
        </xdr:from>
        <xdr:to>
          <xdr:col>8</xdr:col>
          <xdr:colOff>704850</xdr:colOff>
          <xdr:row>306</xdr:row>
          <xdr:rowOff>171450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B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307</xdr:row>
          <xdr:rowOff>19050</xdr:rowOff>
        </xdr:from>
        <xdr:to>
          <xdr:col>8</xdr:col>
          <xdr:colOff>704850</xdr:colOff>
          <xdr:row>307</xdr:row>
          <xdr:rowOff>171450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B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310</xdr:row>
          <xdr:rowOff>19050</xdr:rowOff>
        </xdr:from>
        <xdr:to>
          <xdr:col>8</xdr:col>
          <xdr:colOff>704850</xdr:colOff>
          <xdr:row>310</xdr:row>
          <xdr:rowOff>171450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B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311</xdr:row>
          <xdr:rowOff>19050</xdr:rowOff>
        </xdr:from>
        <xdr:to>
          <xdr:col>8</xdr:col>
          <xdr:colOff>704850</xdr:colOff>
          <xdr:row>311</xdr:row>
          <xdr:rowOff>171450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B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312</xdr:row>
          <xdr:rowOff>19050</xdr:rowOff>
        </xdr:from>
        <xdr:to>
          <xdr:col>8</xdr:col>
          <xdr:colOff>704850</xdr:colOff>
          <xdr:row>312</xdr:row>
          <xdr:rowOff>171450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B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313</xdr:row>
          <xdr:rowOff>19050</xdr:rowOff>
        </xdr:from>
        <xdr:to>
          <xdr:col>8</xdr:col>
          <xdr:colOff>704850</xdr:colOff>
          <xdr:row>313</xdr:row>
          <xdr:rowOff>171450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B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315</xdr:row>
          <xdr:rowOff>19050</xdr:rowOff>
        </xdr:from>
        <xdr:to>
          <xdr:col>8</xdr:col>
          <xdr:colOff>704850</xdr:colOff>
          <xdr:row>315</xdr:row>
          <xdr:rowOff>171450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B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316</xdr:row>
          <xdr:rowOff>19050</xdr:rowOff>
        </xdr:from>
        <xdr:to>
          <xdr:col>8</xdr:col>
          <xdr:colOff>704850</xdr:colOff>
          <xdr:row>316</xdr:row>
          <xdr:rowOff>171450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B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317</xdr:row>
          <xdr:rowOff>19050</xdr:rowOff>
        </xdr:from>
        <xdr:to>
          <xdr:col>8</xdr:col>
          <xdr:colOff>704850</xdr:colOff>
          <xdr:row>317</xdr:row>
          <xdr:rowOff>171450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B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318</xdr:row>
          <xdr:rowOff>19050</xdr:rowOff>
        </xdr:from>
        <xdr:to>
          <xdr:col>8</xdr:col>
          <xdr:colOff>704850</xdr:colOff>
          <xdr:row>318</xdr:row>
          <xdr:rowOff>171450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B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319</xdr:row>
          <xdr:rowOff>19050</xdr:rowOff>
        </xdr:from>
        <xdr:to>
          <xdr:col>8</xdr:col>
          <xdr:colOff>704850</xdr:colOff>
          <xdr:row>319</xdr:row>
          <xdr:rowOff>171450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B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322</xdr:row>
          <xdr:rowOff>19050</xdr:rowOff>
        </xdr:from>
        <xdr:to>
          <xdr:col>8</xdr:col>
          <xdr:colOff>704850</xdr:colOff>
          <xdr:row>322</xdr:row>
          <xdr:rowOff>171450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B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323</xdr:row>
          <xdr:rowOff>19050</xdr:rowOff>
        </xdr:from>
        <xdr:to>
          <xdr:col>8</xdr:col>
          <xdr:colOff>704850</xdr:colOff>
          <xdr:row>323</xdr:row>
          <xdr:rowOff>171450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B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324</xdr:row>
          <xdr:rowOff>19050</xdr:rowOff>
        </xdr:from>
        <xdr:to>
          <xdr:col>8</xdr:col>
          <xdr:colOff>704850</xdr:colOff>
          <xdr:row>324</xdr:row>
          <xdr:rowOff>171450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B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325</xdr:row>
          <xdr:rowOff>19050</xdr:rowOff>
        </xdr:from>
        <xdr:to>
          <xdr:col>8</xdr:col>
          <xdr:colOff>704850</xdr:colOff>
          <xdr:row>325</xdr:row>
          <xdr:rowOff>171450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B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327</xdr:row>
          <xdr:rowOff>19050</xdr:rowOff>
        </xdr:from>
        <xdr:to>
          <xdr:col>8</xdr:col>
          <xdr:colOff>704850</xdr:colOff>
          <xdr:row>327</xdr:row>
          <xdr:rowOff>171450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B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328</xdr:row>
          <xdr:rowOff>19050</xdr:rowOff>
        </xdr:from>
        <xdr:to>
          <xdr:col>8</xdr:col>
          <xdr:colOff>704850</xdr:colOff>
          <xdr:row>328</xdr:row>
          <xdr:rowOff>171450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B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329</xdr:row>
          <xdr:rowOff>19050</xdr:rowOff>
        </xdr:from>
        <xdr:to>
          <xdr:col>8</xdr:col>
          <xdr:colOff>704850</xdr:colOff>
          <xdr:row>329</xdr:row>
          <xdr:rowOff>171450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B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330</xdr:row>
          <xdr:rowOff>19050</xdr:rowOff>
        </xdr:from>
        <xdr:to>
          <xdr:col>8</xdr:col>
          <xdr:colOff>704850</xdr:colOff>
          <xdr:row>330</xdr:row>
          <xdr:rowOff>171450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B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331</xdr:row>
          <xdr:rowOff>19050</xdr:rowOff>
        </xdr:from>
        <xdr:to>
          <xdr:col>8</xdr:col>
          <xdr:colOff>704850</xdr:colOff>
          <xdr:row>331</xdr:row>
          <xdr:rowOff>171450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B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334</xdr:row>
          <xdr:rowOff>19050</xdr:rowOff>
        </xdr:from>
        <xdr:to>
          <xdr:col>8</xdr:col>
          <xdr:colOff>704850</xdr:colOff>
          <xdr:row>334</xdr:row>
          <xdr:rowOff>171450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B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335</xdr:row>
          <xdr:rowOff>19050</xdr:rowOff>
        </xdr:from>
        <xdr:to>
          <xdr:col>8</xdr:col>
          <xdr:colOff>704850</xdr:colOff>
          <xdr:row>335</xdr:row>
          <xdr:rowOff>171450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B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336</xdr:row>
          <xdr:rowOff>19050</xdr:rowOff>
        </xdr:from>
        <xdr:to>
          <xdr:col>8</xdr:col>
          <xdr:colOff>704850</xdr:colOff>
          <xdr:row>336</xdr:row>
          <xdr:rowOff>171450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B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337</xdr:row>
          <xdr:rowOff>19050</xdr:rowOff>
        </xdr:from>
        <xdr:to>
          <xdr:col>8</xdr:col>
          <xdr:colOff>704850</xdr:colOff>
          <xdr:row>337</xdr:row>
          <xdr:rowOff>171450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B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339</xdr:row>
          <xdr:rowOff>19050</xdr:rowOff>
        </xdr:from>
        <xdr:to>
          <xdr:col>8</xdr:col>
          <xdr:colOff>704850</xdr:colOff>
          <xdr:row>339</xdr:row>
          <xdr:rowOff>171450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B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340</xdr:row>
          <xdr:rowOff>19050</xdr:rowOff>
        </xdr:from>
        <xdr:to>
          <xdr:col>8</xdr:col>
          <xdr:colOff>704850</xdr:colOff>
          <xdr:row>340</xdr:row>
          <xdr:rowOff>171450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B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341</xdr:row>
          <xdr:rowOff>19050</xdr:rowOff>
        </xdr:from>
        <xdr:to>
          <xdr:col>8</xdr:col>
          <xdr:colOff>704850</xdr:colOff>
          <xdr:row>341</xdr:row>
          <xdr:rowOff>171450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B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342</xdr:row>
          <xdr:rowOff>19050</xdr:rowOff>
        </xdr:from>
        <xdr:to>
          <xdr:col>8</xdr:col>
          <xdr:colOff>704850</xdr:colOff>
          <xdr:row>342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B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345</xdr:row>
          <xdr:rowOff>19050</xdr:rowOff>
        </xdr:from>
        <xdr:to>
          <xdr:col>8</xdr:col>
          <xdr:colOff>704850</xdr:colOff>
          <xdr:row>345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B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346</xdr:row>
          <xdr:rowOff>19050</xdr:rowOff>
        </xdr:from>
        <xdr:to>
          <xdr:col>8</xdr:col>
          <xdr:colOff>704850</xdr:colOff>
          <xdr:row>346</xdr:row>
          <xdr:rowOff>171450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B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347</xdr:row>
          <xdr:rowOff>19050</xdr:rowOff>
        </xdr:from>
        <xdr:to>
          <xdr:col>8</xdr:col>
          <xdr:colOff>704850</xdr:colOff>
          <xdr:row>347</xdr:row>
          <xdr:rowOff>171450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B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348</xdr:row>
          <xdr:rowOff>19050</xdr:rowOff>
        </xdr:from>
        <xdr:to>
          <xdr:col>8</xdr:col>
          <xdr:colOff>704850</xdr:colOff>
          <xdr:row>348</xdr:row>
          <xdr:rowOff>171450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B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350</xdr:row>
          <xdr:rowOff>19050</xdr:rowOff>
        </xdr:from>
        <xdr:to>
          <xdr:col>8</xdr:col>
          <xdr:colOff>704850</xdr:colOff>
          <xdr:row>350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B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351</xdr:row>
          <xdr:rowOff>19050</xdr:rowOff>
        </xdr:from>
        <xdr:to>
          <xdr:col>8</xdr:col>
          <xdr:colOff>704850</xdr:colOff>
          <xdr:row>351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B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352</xdr:row>
          <xdr:rowOff>19050</xdr:rowOff>
        </xdr:from>
        <xdr:to>
          <xdr:col>8</xdr:col>
          <xdr:colOff>704850</xdr:colOff>
          <xdr:row>352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B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353</xdr:row>
          <xdr:rowOff>19050</xdr:rowOff>
        </xdr:from>
        <xdr:to>
          <xdr:col>8</xdr:col>
          <xdr:colOff>704850</xdr:colOff>
          <xdr:row>353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B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356</xdr:row>
          <xdr:rowOff>19050</xdr:rowOff>
        </xdr:from>
        <xdr:to>
          <xdr:col>8</xdr:col>
          <xdr:colOff>704850</xdr:colOff>
          <xdr:row>356</xdr:row>
          <xdr:rowOff>171450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B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357</xdr:row>
          <xdr:rowOff>19050</xdr:rowOff>
        </xdr:from>
        <xdr:to>
          <xdr:col>8</xdr:col>
          <xdr:colOff>704850</xdr:colOff>
          <xdr:row>357</xdr:row>
          <xdr:rowOff>171450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B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358</xdr:row>
          <xdr:rowOff>19050</xdr:rowOff>
        </xdr:from>
        <xdr:to>
          <xdr:col>8</xdr:col>
          <xdr:colOff>704850</xdr:colOff>
          <xdr:row>358</xdr:row>
          <xdr:rowOff>171450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B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359</xdr:row>
          <xdr:rowOff>19050</xdr:rowOff>
        </xdr:from>
        <xdr:to>
          <xdr:col>8</xdr:col>
          <xdr:colOff>704850</xdr:colOff>
          <xdr:row>359</xdr:row>
          <xdr:rowOff>171450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B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361</xdr:row>
          <xdr:rowOff>19050</xdr:rowOff>
        </xdr:from>
        <xdr:to>
          <xdr:col>8</xdr:col>
          <xdr:colOff>704850</xdr:colOff>
          <xdr:row>361</xdr:row>
          <xdr:rowOff>171450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B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362</xdr:row>
          <xdr:rowOff>19050</xdr:rowOff>
        </xdr:from>
        <xdr:to>
          <xdr:col>8</xdr:col>
          <xdr:colOff>704850</xdr:colOff>
          <xdr:row>362</xdr:row>
          <xdr:rowOff>171450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B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363</xdr:row>
          <xdr:rowOff>19050</xdr:rowOff>
        </xdr:from>
        <xdr:to>
          <xdr:col>8</xdr:col>
          <xdr:colOff>704850</xdr:colOff>
          <xdr:row>363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B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369</xdr:row>
          <xdr:rowOff>19050</xdr:rowOff>
        </xdr:from>
        <xdr:to>
          <xdr:col>8</xdr:col>
          <xdr:colOff>704850</xdr:colOff>
          <xdr:row>369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B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370</xdr:row>
          <xdr:rowOff>19050</xdr:rowOff>
        </xdr:from>
        <xdr:to>
          <xdr:col>8</xdr:col>
          <xdr:colOff>704850</xdr:colOff>
          <xdr:row>370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B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371</xdr:row>
          <xdr:rowOff>19050</xdr:rowOff>
        </xdr:from>
        <xdr:to>
          <xdr:col>8</xdr:col>
          <xdr:colOff>704850</xdr:colOff>
          <xdr:row>371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B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373</xdr:row>
          <xdr:rowOff>19050</xdr:rowOff>
        </xdr:from>
        <xdr:to>
          <xdr:col>8</xdr:col>
          <xdr:colOff>704850</xdr:colOff>
          <xdr:row>373</xdr:row>
          <xdr:rowOff>171450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B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374</xdr:row>
          <xdr:rowOff>19050</xdr:rowOff>
        </xdr:from>
        <xdr:to>
          <xdr:col>8</xdr:col>
          <xdr:colOff>704850</xdr:colOff>
          <xdr:row>374</xdr:row>
          <xdr:rowOff>171450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B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375</xdr:row>
          <xdr:rowOff>19050</xdr:rowOff>
        </xdr:from>
        <xdr:to>
          <xdr:col>8</xdr:col>
          <xdr:colOff>704850</xdr:colOff>
          <xdr:row>375</xdr:row>
          <xdr:rowOff>171450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B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377</xdr:row>
          <xdr:rowOff>19050</xdr:rowOff>
        </xdr:from>
        <xdr:to>
          <xdr:col>8</xdr:col>
          <xdr:colOff>704850</xdr:colOff>
          <xdr:row>377</xdr:row>
          <xdr:rowOff>171450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B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378</xdr:row>
          <xdr:rowOff>19050</xdr:rowOff>
        </xdr:from>
        <xdr:to>
          <xdr:col>8</xdr:col>
          <xdr:colOff>704850</xdr:colOff>
          <xdr:row>378</xdr:row>
          <xdr:rowOff>171450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B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379</xdr:row>
          <xdr:rowOff>19050</xdr:rowOff>
        </xdr:from>
        <xdr:to>
          <xdr:col>8</xdr:col>
          <xdr:colOff>704850</xdr:colOff>
          <xdr:row>379</xdr:row>
          <xdr:rowOff>171450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B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381</xdr:row>
          <xdr:rowOff>19050</xdr:rowOff>
        </xdr:from>
        <xdr:to>
          <xdr:col>8</xdr:col>
          <xdr:colOff>704850</xdr:colOff>
          <xdr:row>381</xdr:row>
          <xdr:rowOff>171450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B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382</xdr:row>
          <xdr:rowOff>19050</xdr:rowOff>
        </xdr:from>
        <xdr:to>
          <xdr:col>8</xdr:col>
          <xdr:colOff>704850</xdr:colOff>
          <xdr:row>382</xdr:row>
          <xdr:rowOff>171450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B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383</xdr:row>
          <xdr:rowOff>19050</xdr:rowOff>
        </xdr:from>
        <xdr:to>
          <xdr:col>8</xdr:col>
          <xdr:colOff>704850</xdr:colOff>
          <xdr:row>383</xdr:row>
          <xdr:rowOff>171450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B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385</xdr:row>
          <xdr:rowOff>19050</xdr:rowOff>
        </xdr:from>
        <xdr:to>
          <xdr:col>8</xdr:col>
          <xdr:colOff>704850</xdr:colOff>
          <xdr:row>385</xdr:row>
          <xdr:rowOff>171450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B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386</xdr:row>
          <xdr:rowOff>19050</xdr:rowOff>
        </xdr:from>
        <xdr:to>
          <xdr:col>8</xdr:col>
          <xdr:colOff>704850</xdr:colOff>
          <xdr:row>386</xdr:row>
          <xdr:rowOff>171450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B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387</xdr:row>
          <xdr:rowOff>19050</xdr:rowOff>
        </xdr:from>
        <xdr:to>
          <xdr:col>8</xdr:col>
          <xdr:colOff>704850</xdr:colOff>
          <xdr:row>387</xdr:row>
          <xdr:rowOff>171450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B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389</xdr:row>
          <xdr:rowOff>19050</xdr:rowOff>
        </xdr:from>
        <xdr:to>
          <xdr:col>8</xdr:col>
          <xdr:colOff>704850</xdr:colOff>
          <xdr:row>389</xdr:row>
          <xdr:rowOff>171450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B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390</xdr:row>
          <xdr:rowOff>19050</xdr:rowOff>
        </xdr:from>
        <xdr:to>
          <xdr:col>8</xdr:col>
          <xdr:colOff>704850</xdr:colOff>
          <xdr:row>390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B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391</xdr:row>
          <xdr:rowOff>19050</xdr:rowOff>
        </xdr:from>
        <xdr:to>
          <xdr:col>8</xdr:col>
          <xdr:colOff>704850</xdr:colOff>
          <xdr:row>391</xdr:row>
          <xdr:rowOff>171450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B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393</xdr:row>
          <xdr:rowOff>19050</xdr:rowOff>
        </xdr:from>
        <xdr:to>
          <xdr:col>8</xdr:col>
          <xdr:colOff>704850</xdr:colOff>
          <xdr:row>393</xdr:row>
          <xdr:rowOff>171450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B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394</xdr:row>
          <xdr:rowOff>19050</xdr:rowOff>
        </xdr:from>
        <xdr:to>
          <xdr:col>8</xdr:col>
          <xdr:colOff>704850</xdr:colOff>
          <xdr:row>394</xdr:row>
          <xdr:rowOff>171450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B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395</xdr:row>
          <xdr:rowOff>19050</xdr:rowOff>
        </xdr:from>
        <xdr:to>
          <xdr:col>8</xdr:col>
          <xdr:colOff>704850</xdr:colOff>
          <xdr:row>395</xdr:row>
          <xdr:rowOff>171450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B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397</xdr:row>
          <xdr:rowOff>19050</xdr:rowOff>
        </xdr:from>
        <xdr:to>
          <xdr:col>8</xdr:col>
          <xdr:colOff>704850</xdr:colOff>
          <xdr:row>397</xdr:row>
          <xdr:rowOff>171450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B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398</xdr:row>
          <xdr:rowOff>19050</xdr:rowOff>
        </xdr:from>
        <xdr:to>
          <xdr:col>8</xdr:col>
          <xdr:colOff>704850</xdr:colOff>
          <xdr:row>398</xdr:row>
          <xdr:rowOff>171450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B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399</xdr:row>
          <xdr:rowOff>19050</xdr:rowOff>
        </xdr:from>
        <xdr:to>
          <xdr:col>8</xdr:col>
          <xdr:colOff>704850</xdr:colOff>
          <xdr:row>399</xdr:row>
          <xdr:rowOff>171450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B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401</xdr:row>
          <xdr:rowOff>19050</xdr:rowOff>
        </xdr:from>
        <xdr:to>
          <xdr:col>8</xdr:col>
          <xdr:colOff>704850</xdr:colOff>
          <xdr:row>401</xdr:row>
          <xdr:rowOff>171450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B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402</xdr:row>
          <xdr:rowOff>19050</xdr:rowOff>
        </xdr:from>
        <xdr:to>
          <xdr:col>8</xdr:col>
          <xdr:colOff>704850</xdr:colOff>
          <xdr:row>402</xdr:row>
          <xdr:rowOff>171450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B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403</xdr:row>
          <xdr:rowOff>19050</xdr:rowOff>
        </xdr:from>
        <xdr:to>
          <xdr:col>8</xdr:col>
          <xdr:colOff>704850</xdr:colOff>
          <xdr:row>403</xdr:row>
          <xdr:rowOff>171450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B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405</xdr:row>
          <xdr:rowOff>19050</xdr:rowOff>
        </xdr:from>
        <xdr:to>
          <xdr:col>8</xdr:col>
          <xdr:colOff>704850</xdr:colOff>
          <xdr:row>405</xdr:row>
          <xdr:rowOff>171450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B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406</xdr:row>
          <xdr:rowOff>19050</xdr:rowOff>
        </xdr:from>
        <xdr:to>
          <xdr:col>8</xdr:col>
          <xdr:colOff>704850</xdr:colOff>
          <xdr:row>406</xdr:row>
          <xdr:rowOff>171450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B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407</xdr:row>
          <xdr:rowOff>19050</xdr:rowOff>
        </xdr:from>
        <xdr:to>
          <xdr:col>8</xdr:col>
          <xdr:colOff>704850</xdr:colOff>
          <xdr:row>407</xdr:row>
          <xdr:rowOff>171450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B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413</xdr:row>
          <xdr:rowOff>19050</xdr:rowOff>
        </xdr:from>
        <xdr:to>
          <xdr:col>8</xdr:col>
          <xdr:colOff>704850</xdr:colOff>
          <xdr:row>413</xdr:row>
          <xdr:rowOff>171450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B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414</xdr:row>
          <xdr:rowOff>19050</xdr:rowOff>
        </xdr:from>
        <xdr:to>
          <xdr:col>8</xdr:col>
          <xdr:colOff>704850</xdr:colOff>
          <xdr:row>414</xdr:row>
          <xdr:rowOff>171450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B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415</xdr:row>
          <xdr:rowOff>19050</xdr:rowOff>
        </xdr:from>
        <xdr:to>
          <xdr:col>8</xdr:col>
          <xdr:colOff>704850</xdr:colOff>
          <xdr:row>415</xdr:row>
          <xdr:rowOff>171450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B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417</xdr:row>
          <xdr:rowOff>19050</xdr:rowOff>
        </xdr:from>
        <xdr:to>
          <xdr:col>8</xdr:col>
          <xdr:colOff>704850</xdr:colOff>
          <xdr:row>417</xdr:row>
          <xdr:rowOff>171450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B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418</xdr:row>
          <xdr:rowOff>19050</xdr:rowOff>
        </xdr:from>
        <xdr:to>
          <xdr:col>8</xdr:col>
          <xdr:colOff>704850</xdr:colOff>
          <xdr:row>418</xdr:row>
          <xdr:rowOff>171450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B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419</xdr:row>
          <xdr:rowOff>19050</xdr:rowOff>
        </xdr:from>
        <xdr:to>
          <xdr:col>8</xdr:col>
          <xdr:colOff>704850</xdr:colOff>
          <xdr:row>419</xdr:row>
          <xdr:rowOff>171450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B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421</xdr:row>
          <xdr:rowOff>19050</xdr:rowOff>
        </xdr:from>
        <xdr:to>
          <xdr:col>8</xdr:col>
          <xdr:colOff>704850</xdr:colOff>
          <xdr:row>421</xdr:row>
          <xdr:rowOff>171450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B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422</xdr:row>
          <xdr:rowOff>19050</xdr:rowOff>
        </xdr:from>
        <xdr:to>
          <xdr:col>8</xdr:col>
          <xdr:colOff>704850</xdr:colOff>
          <xdr:row>422</xdr:row>
          <xdr:rowOff>171450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B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423</xdr:row>
          <xdr:rowOff>19050</xdr:rowOff>
        </xdr:from>
        <xdr:to>
          <xdr:col>8</xdr:col>
          <xdr:colOff>704850</xdr:colOff>
          <xdr:row>423</xdr:row>
          <xdr:rowOff>171450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B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425</xdr:row>
          <xdr:rowOff>19050</xdr:rowOff>
        </xdr:from>
        <xdr:to>
          <xdr:col>8</xdr:col>
          <xdr:colOff>704850</xdr:colOff>
          <xdr:row>425</xdr:row>
          <xdr:rowOff>171450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B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426</xdr:row>
          <xdr:rowOff>19050</xdr:rowOff>
        </xdr:from>
        <xdr:to>
          <xdr:col>8</xdr:col>
          <xdr:colOff>704850</xdr:colOff>
          <xdr:row>426</xdr:row>
          <xdr:rowOff>171450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B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427</xdr:row>
          <xdr:rowOff>19050</xdr:rowOff>
        </xdr:from>
        <xdr:to>
          <xdr:col>8</xdr:col>
          <xdr:colOff>704850</xdr:colOff>
          <xdr:row>427</xdr:row>
          <xdr:rowOff>171450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B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429</xdr:row>
          <xdr:rowOff>19050</xdr:rowOff>
        </xdr:from>
        <xdr:to>
          <xdr:col>8</xdr:col>
          <xdr:colOff>704850</xdr:colOff>
          <xdr:row>429</xdr:row>
          <xdr:rowOff>171450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B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430</xdr:row>
          <xdr:rowOff>19050</xdr:rowOff>
        </xdr:from>
        <xdr:to>
          <xdr:col>8</xdr:col>
          <xdr:colOff>704850</xdr:colOff>
          <xdr:row>430</xdr:row>
          <xdr:rowOff>171450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B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431</xdr:row>
          <xdr:rowOff>19050</xdr:rowOff>
        </xdr:from>
        <xdr:to>
          <xdr:col>8</xdr:col>
          <xdr:colOff>704850</xdr:colOff>
          <xdr:row>431</xdr:row>
          <xdr:rowOff>171450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B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433</xdr:row>
          <xdr:rowOff>19050</xdr:rowOff>
        </xdr:from>
        <xdr:to>
          <xdr:col>8</xdr:col>
          <xdr:colOff>704850</xdr:colOff>
          <xdr:row>433</xdr:row>
          <xdr:rowOff>171450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B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434</xdr:row>
          <xdr:rowOff>19050</xdr:rowOff>
        </xdr:from>
        <xdr:to>
          <xdr:col>8</xdr:col>
          <xdr:colOff>704850</xdr:colOff>
          <xdr:row>434</xdr:row>
          <xdr:rowOff>171450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B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435</xdr:row>
          <xdr:rowOff>19050</xdr:rowOff>
        </xdr:from>
        <xdr:to>
          <xdr:col>8</xdr:col>
          <xdr:colOff>704850</xdr:colOff>
          <xdr:row>435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B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437</xdr:row>
          <xdr:rowOff>19050</xdr:rowOff>
        </xdr:from>
        <xdr:to>
          <xdr:col>8</xdr:col>
          <xdr:colOff>704850</xdr:colOff>
          <xdr:row>437</xdr:row>
          <xdr:rowOff>171450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B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438</xdr:row>
          <xdr:rowOff>19050</xdr:rowOff>
        </xdr:from>
        <xdr:to>
          <xdr:col>8</xdr:col>
          <xdr:colOff>704850</xdr:colOff>
          <xdr:row>438</xdr:row>
          <xdr:rowOff>171450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B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439</xdr:row>
          <xdr:rowOff>19050</xdr:rowOff>
        </xdr:from>
        <xdr:to>
          <xdr:col>8</xdr:col>
          <xdr:colOff>704850</xdr:colOff>
          <xdr:row>439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B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445</xdr:row>
          <xdr:rowOff>19050</xdr:rowOff>
        </xdr:from>
        <xdr:to>
          <xdr:col>8</xdr:col>
          <xdr:colOff>704850</xdr:colOff>
          <xdr:row>445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B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446</xdr:row>
          <xdr:rowOff>19050</xdr:rowOff>
        </xdr:from>
        <xdr:to>
          <xdr:col>8</xdr:col>
          <xdr:colOff>704850</xdr:colOff>
          <xdr:row>446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B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448</xdr:row>
          <xdr:rowOff>19050</xdr:rowOff>
        </xdr:from>
        <xdr:to>
          <xdr:col>8</xdr:col>
          <xdr:colOff>704850</xdr:colOff>
          <xdr:row>448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B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449</xdr:row>
          <xdr:rowOff>19050</xdr:rowOff>
        </xdr:from>
        <xdr:to>
          <xdr:col>8</xdr:col>
          <xdr:colOff>704850</xdr:colOff>
          <xdr:row>449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B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451</xdr:row>
          <xdr:rowOff>19050</xdr:rowOff>
        </xdr:from>
        <xdr:to>
          <xdr:col>8</xdr:col>
          <xdr:colOff>704850</xdr:colOff>
          <xdr:row>451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B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452</xdr:row>
          <xdr:rowOff>19050</xdr:rowOff>
        </xdr:from>
        <xdr:to>
          <xdr:col>8</xdr:col>
          <xdr:colOff>704850</xdr:colOff>
          <xdr:row>452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B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454</xdr:row>
          <xdr:rowOff>19050</xdr:rowOff>
        </xdr:from>
        <xdr:to>
          <xdr:col>8</xdr:col>
          <xdr:colOff>704850</xdr:colOff>
          <xdr:row>454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B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455</xdr:row>
          <xdr:rowOff>19050</xdr:rowOff>
        </xdr:from>
        <xdr:to>
          <xdr:col>8</xdr:col>
          <xdr:colOff>704850</xdr:colOff>
          <xdr:row>455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B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457</xdr:row>
          <xdr:rowOff>19050</xdr:rowOff>
        </xdr:from>
        <xdr:to>
          <xdr:col>8</xdr:col>
          <xdr:colOff>704850</xdr:colOff>
          <xdr:row>457</xdr:row>
          <xdr:rowOff>171450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B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458</xdr:row>
          <xdr:rowOff>19050</xdr:rowOff>
        </xdr:from>
        <xdr:to>
          <xdr:col>8</xdr:col>
          <xdr:colOff>704850</xdr:colOff>
          <xdr:row>458</xdr:row>
          <xdr:rowOff>171450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B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464</xdr:row>
          <xdr:rowOff>19050</xdr:rowOff>
        </xdr:from>
        <xdr:to>
          <xdr:col>8</xdr:col>
          <xdr:colOff>704850</xdr:colOff>
          <xdr:row>464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B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466</xdr:row>
          <xdr:rowOff>19050</xdr:rowOff>
        </xdr:from>
        <xdr:to>
          <xdr:col>8</xdr:col>
          <xdr:colOff>704850</xdr:colOff>
          <xdr:row>466</xdr:row>
          <xdr:rowOff>171450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B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12700">
              <a:solidFill>
                <a:srgbClr val="339966" mc:Ignorable="a14" a14:legacySpreadsheetColorIndex="57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342900</xdr:colOff>
      <xdr:row>1</xdr:row>
      <xdr:rowOff>139700</xdr:rowOff>
    </xdr:from>
    <xdr:to>
      <xdr:col>6</xdr:col>
      <xdr:colOff>555625</xdr:colOff>
      <xdr:row>6</xdr:row>
      <xdr:rowOff>22420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4463" y="238919"/>
          <a:ext cx="2355850" cy="107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J140"/>
  <sheetViews>
    <sheetView topLeftCell="A134" workbookViewId="0">
      <selection sqref="A1:J140"/>
    </sheetView>
  </sheetViews>
  <sheetFormatPr baseColWidth="10" defaultRowHeight="15" x14ac:dyDescent="0.25"/>
  <cols>
    <col min="1" max="1" width="39.42578125" customWidth="1"/>
  </cols>
  <sheetData>
    <row r="1" spans="1:10" x14ac:dyDescent="0.25">
      <c r="A1" s="64" t="str">
        <f t="shared" ref="A1:A96" si="0">CONCATENATE(C1,D1,"__",F1,": ",G1," - ",E1," año "," - RES",J1," - IES ",B1,)</f>
        <v>RvTSER__M1 - U-1: Energética - 1° año  - RES00702-DGE-20 - IES 9019</v>
      </c>
      <c r="B1" s="64">
        <v>9019</v>
      </c>
      <c r="C1" s="64" t="s">
        <v>75</v>
      </c>
      <c r="D1" s="64" t="s">
        <v>74</v>
      </c>
      <c r="E1" s="64" t="s">
        <v>83</v>
      </c>
      <c r="F1" s="65" t="s">
        <v>370</v>
      </c>
      <c r="G1" s="66" t="s">
        <v>481</v>
      </c>
      <c r="H1" s="67" t="s">
        <v>369</v>
      </c>
      <c r="I1" s="67" t="s">
        <v>369</v>
      </c>
      <c r="J1" s="64" t="s">
        <v>482</v>
      </c>
    </row>
    <row r="2" spans="1:10" x14ac:dyDescent="0.25">
      <c r="A2" s="64" t="str">
        <f t="shared" si="0"/>
        <v>RvTSER__M1 - U-2: El sol - 1° año  - RES00702-DGE-20 - IES 9019</v>
      </c>
      <c r="B2" s="64">
        <v>9019</v>
      </c>
      <c r="C2" s="64" t="s">
        <v>75</v>
      </c>
      <c r="D2" s="64" t="s">
        <v>74</v>
      </c>
      <c r="E2" s="64" t="s">
        <v>83</v>
      </c>
      <c r="F2" s="65" t="s">
        <v>371</v>
      </c>
      <c r="G2" s="66" t="s">
        <v>483</v>
      </c>
      <c r="H2" s="67" t="s">
        <v>369</v>
      </c>
      <c r="I2" s="67" t="s">
        <v>369</v>
      </c>
      <c r="J2" s="64" t="s">
        <v>482</v>
      </c>
    </row>
    <row r="3" spans="1:10" x14ac:dyDescent="0.25">
      <c r="A3" s="64" t="str">
        <f t="shared" si="0"/>
        <v>RvTSER__M1 - U-3: El panel solar fotovoltaico - 1° año  - RES00702-DGE-20 - IES 9019</v>
      </c>
      <c r="B3" s="64">
        <v>9019</v>
      </c>
      <c r="C3" s="64" t="s">
        <v>75</v>
      </c>
      <c r="D3" s="64" t="s">
        <v>74</v>
      </c>
      <c r="E3" s="64" t="s">
        <v>83</v>
      </c>
      <c r="F3" s="65" t="s">
        <v>372</v>
      </c>
      <c r="G3" s="66" t="s">
        <v>484</v>
      </c>
      <c r="H3" s="67" t="s">
        <v>369</v>
      </c>
      <c r="I3" s="67" t="s">
        <v>369</v>
      </c>
      <c r="J3" s="64" t="s">
        <v>482</v>
      </c>
    </row>
    <row r="4" spans="1:10" x14ac:dyDescent="0.25">
      <c r="A4" s="64" t="str">
        <f t="shared" si="0"/>
        <v>RvTSER__M1 - U-4: Componentes de una instalación fotovoltaica - 1° año  - RES00702-DGE-20 - IES 9019</v>
      </c>
      <c r="B4" s="64">
        <v>9019</v>
      </c>
      <c r="C4" s="64" t="s">
        <v>75</v>
      </c>
      <c r="D4" s="64" t="s">
        <v>74</v>
      </c>
      <c r="E4" s="64" t="s">
        <v>83</v>
      </c>
      <c r="F4" s="65" t="s">
        <v>373</v>
      </c>
      <c r="G4" s="66" t="s">
        <v>485</v>
      </c>
      <c r="H4" s="67" t="s">
        <v>369</v>
      </c>
      <c r="I4" s="67" t="s">
        <v>369</v>
      </c>
      <c r="J4" s="64" t="s">
        <v>482</v>
      </c>
    </row>
    <row r="5" spans="1:10" x14ac:dyDescent="0.25">
      <c r="A5" s="64" t="str">
        <f t="shared" si="0"/>
        <v>RvTSER__M1 - U-5: Instalación de sistemas fotovoltaico - 1° año  - RES00702-DGE-20 - IES 9019</v>
      </c>
      <c r="B5" s="64">
        <v>9019</v>
      </c>
      <c r="C5" s="64" t="s">
        <v>75</v>
      </c>
      <c r="D5" s="64" t="s">
        <v>74</v>
      </c>
      <c r="E5" s="64" t="s">
        <v>83</v>
      </c>
      <c r="F5" s="65" t="s">
        <v>374</v>
      </c>
      <c r="G5" s="66" t="s">
        <v>486</v>
      </c>
      <c r="H5" s="67" t="s">
        <v>369</v>
      </c>
      <c r="I5" s="67" t="s">
        <v>369</v>
      </c>
      <c r="J5" s="64" t="s">
        <v>482</v>
      </c>
    </row>
    <row r="6" spans="1:10" x14ac:dyDescent="0.25">
      <c r="A6" s="64" t="str">
        <f t="shared" si="0"/>
        <v>RvTSER__M1 - U-6: Mantenimiento de sistemas fotovoltaico - 1° año  - RES00702-DGE-20 - IES 9019</v>
      </c>
      <c r="B6" s="64">
        <v>9019</v>
      </c>
      <c r="C6" s="64" t="s">
        <v>75</v>
      </c>
      <c r="D6" s="64" t="s">
        <v>74</v>
      </c>
      <c r="E6" s="64" t="s">
        <v>83</v>
      </c>
      <c r="F6" s="65" t="s">
        <v>375</v>
      </c>
      <c r="G6" s="66" t="s">
        <v>487</v>
      </c>
      <c r="H6" s="67" t="s">
        <v>369</v>
      </c>
      <c r="I6" s="67" t="s">
        <v>369</v>
      </c>
      <c r="J6" s="64" t="s">
        <v>482</v>
      </c>
    </row>
    <row r="7" spans="1:10" x14ac:dyDescent="0.25">
      <c r="A7" s="64" t="str">
        <f t="shared" si="0"/>
        <v>RvTSER__M1 - U-7: Diseño de sistemas fotovoltaico - 1° año  - RES00702-DGE-20 - IES 9019</v>
      </c>
      <c r="B7" s="64">
        <v>9019</v>
      </c>
      <c r="C7" s="64" t="s">
        <v>75</v>
      </c>
      <c r="D7" s="64" t="s">
        <v>74</v>
      </c>
      <c r="E7" s="64" t="s">
        <v>83</v>
      </c>
      <c r="F7" s="65" t="s">
        <v>488</v>
      </c>
      <c r="G7" s="66" t="s">
        <v>489</v>
      </c>
      <c r="H7" s="67" t="s">
        <v>369</v>
      </c>
      <c r="I7" s="67" t="s">
        <v>369</v>
      </c>
      <c r="J7" s="64" t="s">
        <v>482</v>
      </c>
    </row>
    <row r="8" spans="1:10" x14ac:dyDescent="0.25">
      <c r="A8" s="64" t="str">
        <f t="shared" si="0"/>
        <v>RvTSER__M1 - U-8: Prevención de riesgos, seguridad y protección medioambiental - 1° año  - RES00702-DGE-20 - IES 9019</v>
      </c>
      <c r="B8" s="64">
        <v>9019</v>
      </c>
      <c r="C8" s="64" t="s">
        <v>75</v>
      </c>
      <c r="D8" s="64" t="s">
        <v>74</v>
      </c>
      <c r="E8" s="64" t="s">
        <v>83</v>
      </c>
      <c r="F8" s="65" t="s">
        <v>490</v>
      </c>
      <c r="G8" s="66" t="s">
        <v>491</v>
      </c>
      <c r="H8" s="67" t="s">
        <v>369</v>
      </c>
      <c r="I8" s="67" t="s">
        <v>369</v>
      </c>
      <c r="J8" s="64" t="s">
        <v>482</v>
      </c>
    </row>
    <row r="9" spans="1:10" x14ac:dyDescent="0.25">
      <c r="A9" s="64" t="str">
        <f t="shared" si="0"/>
        <v>RvTSER__M1 - U-9: Eficiencia Energética - 1° año  - RES00702-DGE-20 - IES 9019</v>
      </c>
      <c r="B9" s="64">
        <v>9019</v>
      </c>
      <c r="C9" s="64" t="s">
        <v>75</v>
      </c>
      <c r="D9" s="64" t="s">
        <v>74</v>
      </c>
      <c r="E9" s="64" t="s">
        <v>83</v>
      </c>
      <c r="F9" s="65" t="s">
        <v>492</v>
      </c>
      <c r="G9" s="66" t="s">
        <v>493</v>
      </c>
      <c r="H9" s="67" t="s">
        <v>369</v>
      </c>
      <c r="I9" s="67" t="s">
        <v>369</v>
      </c>
      <c r="J9" s="64" t="s">
        <v>482</v>
      </c>
    </row>
    <row r="10" spans="1:10" x14ac:dyDescent="0.25">
      <c r="A10" s="64" t="str">
        <f t="shared" si="0"/>
        <v>RvTSER__M1 - U-10: Practica Profesionalizante - 1° año  - RES00702-DGE-20 - IES 9019</v>
      </c>
      <c r="B10" s="64">
        <v>9019</v>
      </c>
      <c r="C10" s="64" t="s">
        <v>75</v>
      </c>
      <c r="D10" s="64" t="s">
        <v>74</v>
      </c>
      <c r="E10" t="s">
        <v>83</v>
      </c>
      <c r="F10" s="65" t="s">
        <v>494</v>
      </c>
      <c r="G10" s="66" t="s">
        <v>381</v>
      </c>
      <c r="H10" s="67" t="s">
        <v>369</v>
      </c>
      <c r="I10" s="67" t="s">
        <v>369</v>
      </c>
      <c r="J10" s="64" t="s">
        <v>482</v>
      </c>
    </row>
    <row r="11" spans="1:10" x14ac:dyDescent="0.25">
      <c r="A11" s="64" t="str">
        <f t="shared" si="0"/>
        <v>RvTSER__M2 - U-1: Electroestática - 1° año  - RES00702-DGE-20 - IES 9019</v>
      </c>
      <c r="B11" s="64">
        <v>9019</v>
      </c>
      <c r="C11" s="64" t="s">
        <v>75</v>
      </c>
      <c r="D11" s="64" t="s">
        <v>74</v>
      </c>
      <c r="E11" t="s">
        <v>83</v>
      </c>
      <c r="F11" s="65" t="s">
        <v>382</v>
      </c>
      <c r="G11" s="66" t="s">
        <v>495</v>
      </c>
      <c r="H11" s="67" t="s">
        <v>369</v>
      </c>
      <c r="I11" s="67" t="s">
        <v>369</v>
      </c>
      <c r="J11" s="64" t="s">
        <v>482</v>
      </c>
    </row>
    <row r="12" spans="1:10" x14ac:dyDescent="0.25">
      <c r="A12" s="64" t="str">
        <f t="shared" si="0"/>
        <v>RvTSER__M2 - U-2: Electrodinámica - 1° año  - RES00702-DGE-20 - IES 9019</v>
      </c>
      <c r="B12" s="64">
        <v>9019</v>
      </c>
      <c r="C12" s="64" t="s">
        <v>75</v>
      </c>
      <c r="D12" s="64" t="s">
        <v>74</v>
      </c>
      <c r="E12" t="s">
        <v>83</v>
      </c>
      <c r="F12" s="65" t="s">
        <v>383</v>
      </c>
      <c r="G12" s="66" t="s">
        <v>496</v>
      </c>
      <c r="H12" s="67" t="s">
        <v>369</v>
      </c>
      <c r="I12" s="67" t="s">
        <v>369</v>
      </c>
      <c r="J12" s="64" t="s">
        <v>482</v>
      </c>
    </row>
    <row r="13" spans="1:10" x14ac:dyDescent="0.25">
      <c r="A13" s="64" t="str">
        <f t="shared" si="0"/>
        <v>RvTSER__M2 - U-3: Magnetismo y Electromagnetismo - 1° año  - RES00702-DGE-20 - IES 9019</v>
      </c>
      <c r="B13" s="64">
        <v>9019</v>
      </c>
      <c r="C13" s="64" t="s">
        <v>75</v>
      </c>
      <c r="D13" s="64" t="s">
        <v>74</v>
      </c>
      <c r="E13" t="s">
        <v>83</v>
      </c>
      <c r="F13" s="65" t="s">
        <v>384</v>
      </c>
      <c r="G13" s="66" t="s">
        <v>699</v>
      </c>
      <c r="H13" s="67" t="s">
        <v>369</v>
      </c>
      <c r="I13" s="67" t="s">
        <v>369</v>
      </c>
      <c r="J13" s="64" t="s">
        <v>482</v>
      </c>
    </row>
    <row r="14" spans="1:10" x14ac:dyDescent="0.25">
      <c r="A14" s="64" t="str">
        <f t="shared" si="0"/>
        <v>RvTSER__M2 - U-4: Máquinas eléctricas - 1° año  - RES00702-DGE-20 - IES 9019</v>
      </c>
      <c r="B14" s="64">
        <v>9019</v>
      </c>
      <c r="C14" s="64" t="s">
        <v>75</v>
      </c>
      <c r="D14" s="64" t="s">
        <v>74</v>
      </c>
      <c r="E14" t="s">
        <v>83</v>
      </c>
      <c r="F14" s="65" t="s">
        <v>385</v>
      </c>
      <c r="G14" s="66" t="s">
        <v>497</v>
      </c>
      <c r="H14" s="67" t="s">
        <v>369</v>
      </c>
      <c r="I14" s="67" t="s">
        <v>369</v>
      </c>
      <c r="J14" s="64" t="s">
        <v>482</v>
      </c>
    </row>
    <row r="15" spans="1:10" x14ac:dyDescent="0.25">
      <c r="A15" s="64" t="str">
        <f t="shared" si="0"/>
        <v>RvTSER__M2 - U-5: Instalaciones eléctricas - 1° año  - RES00702-DGE-20 - IES 9019</v>
      </c>
      <c r="B15" s="64">
        <v>9019</v>
      </c>
      <c r="C15" s="64" t="s">
        <v>75</v>
      </c>
      <c r="D15" s="64" t="s">
        <v>74</v>
      </c>
      <c r="E15" t="s">
        <v>83</v>
      </c>
      <c r="F15" s="65" t="s">
        <v>386</v>
      </c>
      <c r="G15" s="66" t="s">
        <v>498</v>
      </c>
      <c r="H15" s="67" t="s">
        <v>369</v>
      </c>
      <c r="I15" s="67" t="s">
        <v>369</v>
      </c>
      <c r="J15" s="64" t="s">
        <v>482</v>
      </c>
    </row>
    <row r="16" spans="1:10" x14ac:dyDescent="0.25">
      <c r="A16" s="64" t="str">
        <f t="shared" si="0"/>
        <v>RvTSER__M2 - U-6: Práctica Profesionalizante - 1° año  - RES00702-DGE-20 - IES 9019</v>
      </c>
      <c r="B16" s="64">
        <v>9019</v>
      </c>
      <c r="C16" s="64" t="s">
        <v>75</v>
      </c>
      <c r="D16" s="64" t="s">
        <v>74</v>
      </c>
      <c r="E16" t="s">
        <v>83</v>
      </c>
      <c r="F16" s="65" t="s">
        <v>387</v>
      </c>
      <c r="G16" s="66" t="s">
        <v>396</v>
      </c>
      <c r="H16" s="67" t="s">
        <v>369</v>
      </c>
      <c r="I16" s="67" t="s">
        <v>369</v>
      </c>
      <c r="J16" s="64" t="s">
        <v>482</v>
      </c>
    </row>
    <row r="17" spans="1:10" x14ac:dyDescent="0.25">
      <c r="A17" s="64" t="str">
        <f t="shared" si="0"/>
        <v>RvTSER__M3 - U-1: Colectores - 1° año  - RES00702-DGE-20 - IES 9019</v>
      </c>
      <c r="B17" s="64">
        <v>9019</v>
      </c>
      <c r="C17" s="64" t="s">
        <v>75</v>
      </c>
      <c r="D17" s="64" t="s">
        <v>74</v>
      </c>
      <c r="E17" t="s">
        <v>83</v>
      </c>
      <c r="F17" s="65" t="s">
        <v>397</v>
      </c>
      <c r="G17" s="66" t="s">
        <v>499</v>
      </c>
      <c r="H17" s="67" t="s">
        <v>369</v>
      </c>
      <c r="I17" s="67" t="s">
        <v>369</v>
      </c>
      <c r="J17" s="64" t="s">
        <v>482</v>
      </c>
    </row>
    <row r="18" spans="1:10" x14ac:dyDescent="0.25">
      <c r="A18" s="64" t="str">
        <f t="shared" si="0"/>
        <v>RvTSER__M3 - U-2: Componentes de una instalación fototérmica - 1° año  - RES00702-DGE-20 - IES 9019</v>
      </c>
      <c r="B18" s="64">
        <v>9019</v>
      </c>
      <c r="C18" s="64" t="s">
        <v>75</v>
      </c>
      <c r="D18" s="64" t="s">
        <v>74</v>
      </c>
      <c r="E18" t="s">
        <v>83</v>
      </c>
      <c r="F18" s="65" t="s">
        <v>399</v>
      </c>
      <c r="G18" s="66" t="s">
        <v>500</v>
      </c>
      <c r="H18" s="67" t="s">
        <v>369</v>
      </c>
      <c r="I18" s="67" t="s">
        <v>369</v>
      </c>
      <c r="J18" s="64" t="s">
        <v>482</v>
      </c>
    </row>
    <row r="19" spans="1:10" x14ac:dyDescent="0.25">
      <c r="A19" s="64" t="str">
        <f t="shared" si="0"/>
        <v>RvTSER__M3 - U-3: Instalación de sistemas fototérmicos - 1° año  - RES00702-DGE-20 - IES 9019</v>
      </c>
      <c r="B19" s="64">
        <v>9019</v>
      </c>
      <c r="C19" s="64" t="s">
        <v>75</v>
      </c>
      <c r="D19" s="64" t="s">
        <v>74</v>
      </c>
      <c r="E19" t="s">
        <v>83</v>
      </c>
      <c r="F19" s="65" t="s">
        <v>401</v>
      </c>
      <c r="G19" s="66" t="s">
        <v>501</v>
      </c>
      <c r="H19" s="67" t="s">
        <v>369</v>
      </c>
      <c r="I19" s="67" t="s">
        <v>369</v>
      </c>
      <c r="J19" s="64" t="s">
        <v>482</v>
      </c>
    </row>
    <row r="20" spans="1:10" x14ac:dyDescent="0.25">
      <c r="A20" s="64" t="str">
        <f t="shared" si="0"/>
        <v>RvTSER__M3 - U-4: Mantenimiento de sistemas fototérmicos - 1° año  - RES00702-DGE-20 - IES 9019</v>
      </c>
      <c r="B20" s="64">
        <v>9019</v>
      </c>
      <c r="C20" s="64" t="s">
        <v>75</v>
      </c>
      <c r="D20" s="64" t="s">
        <v>74</v>
      </c>
      <c r="E20" t="s">
        <v>83</v>
      </c>
      <c r="F20" s="65" t="s">
        <v>403</v>
      </c>
      <c r="G20" s="66" t="s">
        <v>502</v>
      </c>
      <c r="H20" s="67" t="s">
        <v>369</v>
      </c>
      <c r="I20" s="67" t="s">
        <v>369</v>
      </c>
      <c r="J20" s="64" t="s">
        <v>482</v>
      </c>
    </row>
    <row r="21" spans="1:10" ht="15.75" customHeight="1" x14ac:dyDescent="0.25">
      <c r="A21" s="64" t="str">
        <f t="shared" si="0"/>
        <v>RvTSER__M3 - U-5: Diseño de sistemas fototérmicos - 1° año  - RES00702-DGE-20 - IES 9019</v>
      </c>
      <c r="B21" s="64">
        <v>9019</v>
      </c>
      <c r="C21" s="64" t="s">
        <v>75</v>
      </c>
      <c r="D21" s="64" t="s">
        <v>74</v>
      </c>
      <c r="E21" t="s">
        <v>83</v>
      </c>
      <c r="F21" s="65" t="s">
        <v>405</v>
      </c>
      <c r="G21" s="66" t="s">
        <v>503</v>
      </c>
      <c r="H21" s="67" t="s">
        <v>369</v>
      </c>
      <c r="I21" s="67" t="s">
        <v>369</v>
      </c>
      <c r="J21" s="64" t="s">
        <v>482</v>
      </c>
    </row>
    <row r="22" spans="1:10" ht="15.75" customHeight="1" x14ac:dyDescent="0.25">
      <c r="A22" s="64" t="str">
        <f t="shared" si="0"/>
        <v>RvTSER__M3 - U-6: Prevención de riesgos, seguridad y protección medioambiental - 1° año  - RES00702-DGE-20 - IES 9019</v>
      </c>
      <c r="B22" s="64">
        <v>9019</v>
      </c>
      <c r="C22" s="64" t="s">
        <v>75</v>
      </c>
      <c r="D22" s="64" t="s">
        <v>74</v>
      </c>
      <c r="E22" s="64" t="s">
        <v>83</v>
      </c>
      <c r="F22" s="65" t="s">
        <v>504</v>
      </c>
      <c r="G22" s="66" t="s">
        <v>491</v>
      </c>
      <c r="H22" s="68" t="s">
        <v>369</v>
      </c>
      <c r="I22" s="68" t="s">
        <v>369</v>
      </c>
      <c r="J22" s="64" t="s">
        <v>482</v>
      </c>
    </row>
    <row r="23" spans="1:10" ht="15.75" customHeight="1" x14ac:dyDescent="0.25">
      <c r="A23" s="64" t="str">
        <f t="shared" si="0"/>
        <v>RvTSER__M3 - U-7: Eficiencia Energética - 1° año  - RES00702-DGE-20 - IES 9019</v>
      </c>
      <c r="B23" s="64">
        <v>9019</v>
      </c>
      <c r="C23" s="64" t="s">
        <v>75</v>
      </c>
      <c r="D23" s="64" t="s">
        <v>74</v>
      </c>
      <c r="E23" s="64" t="s">
        <v>83</v>
      </c>
      <c r="F23" s="65" t="s">
        <v>505</v>
      </c>
      <c r="G23" s="66" t="s">
        <v>493</v>
      </c>
      <c r="H23" s="68" t="s">
        <v>369</v>
      </c>
      <c r="I23" s="68" t="s">
        <v>369</v>
      </c>
      <c r="J23" s="64" t="s">
        <v>482</v>
      </c>
    </row>
    <row r="24" spans="1:10" ht="15.75" customHeight="1" x14ac:dyDescent="0.25">
      <c r="A24" s="64" t="str">
        <f t="shared" si="0"/>
        <v>RvTSER__M3 - U-8: Práctica Profesionalizante - 1° año  - RES00702-DGE-20 - IES 9019</v>
      </c>
      <c r="B24" s="64">
        <v>9019</v>
      </c>
      <c r="C24" s="64" t="s">
        <v>75</v>
      </c>
      <c r="D24" s="64" t="s">
        <v>74</v>
      </c>
      <c r="E24" s="64" t="s">
        <v>83</v>
      </c>
      <c r="F24" s="65" t="s">
        <v>506</v>
      </c>
      <c r="G24" s="66" t="s">
        <v>396</v>
      </c>
      <c r="H24" s="68" t="s">
        <v>369</v>
      </c>
      <c r="I24" s="68" t="s">
        <v>369</v>
      </c>
      <c r="J24" s="64" t="s">
        <v>482</v>
      </c>
    </row>
    <row r="25" spans="1:10" ht="15.75" customHeight="1" x14ac:dyDescent="0.25">
      <c r="A25" s="64" t="str">
        <f t="shared" si="0"/>
        <v>RvTSER__M4 - U-1: Termometría - 1° año  - RES00702-DGE-20 - IES 9019</v>
      </c>
      <c r="B25" s="64">
        <v>9019</v>
      </c>
      <c r="C25" s="64" t="s">
        <v>75</v>
      </c>
      <c r="D25" s="64" t="s">
        <v>74</v>
      </c>
      <c r="E25" s="64" t="s">
        <v>83</v>
      </c>
      <c r="F25" s="65" t="s">
        <v>406</v>
      </c>
      <c r="G25" s="66" t="s">
        <v>507</v>
      </c>
      <c r="H25" s="68" t="s">
        <v>369</v>
      </c>
      <c r="I25" s="68" t="s">
        <v>369</v>
      </c>
      <c r="J25" s="64" t="s">
        <v>482</v>
      </c>
    </row>
    <row r="26" spans="1:10" ht="15.75" customHeight="1" x14ac:dyDescent="0.25">
      <c r="A26" s="64" t="str">
        <f t="shared" si="0"/>
        <v>RvTSER__M4 - U-2: Calorimetría - 1° año  - RES00702-DGE-20 - IES 9019</v>
      </c>
      <c r="B26" s="64">
        <v>9019</v>
      </c>
      <c r="C26" s="64" t="s">
        <v>75</v>
      </c>
      <c r="D26" s="64" t="s">
        <v>74</v>
      </c>
      <c r="E26" s="64" t="s">
        <v>83</v>
      </c>
      <c r="F26" s="65" t="s">
        <v>408</v>
      </c>
      <c r="G26" s="66" t="s">
        <v>508</v>
      </c>
      <c r="H26" s="68" t="s">
        <v>369</v>
      </c>
      <c r="I26" s="68" t="s">
        <v>369</v>
      </c>
      <c r="J26" s="64" t="s">
        <v>482</v>
      </c>
    </row>
    <row r="27" spans="1:10" ht="15.75" customHeight="1" x14ac:dyDescent="0.25">
      <c r="A27" s="64" t="str">
        <f t="shared" si="0"/>
        <v>RvTSER__M4 - U-3: Termodinámica - 1° año  - RES00702-DGE-20 - IES 9019</v>
      </c>
      <c r="B27" s="64">
        <v>9019</v>
      </c>
      <c r="C27" s="64" t="s">
        <v>75</v>
      </c>
      <c r="D27" s="64" t="s">
        <v>74</v>
      </c>
      <c r="E27" s="64" t="s">
        <v>83</v>
      </c>
      <c r="F27" s="65" t="s">
        <v>410</v>
      </c>
      <c r="G27" s="66" t="s">
        <v>509</v>
      </c>
      <c r="H27" s="68" t="s">
        <v>369</v>
      </c>
      <c r="I27" s="68" t="s">
        <v>369</v>
      </c>
      <c r="J27" s="64" t="s">
        <v>482</v>
      </c>
    </row>
    <row r="28" spans="1:10" ht="15.75" customHeight="1" x14ac:dyDescent="0.25">
      <c r="A28" s="64" t="str">
        <f t="shared" si="0"/>
        <v>RvTSER__M4 - U-4: Transformaciones de Estado - 1° año  - RES00702-DGE-20 - IES 9019</v>
      </c>
      <c r="B28" s="64">
        <v>9019</v>
      </c>
      <c r="C28" s="64" t="s">
        <v>75</v>
      </c>
      <c r="D28" s="64" t="s">
        <v>74</v>
      </c>
      <c r="E28" s="64" t="s">
        <v>83</v>
      </c>
      <c r="F28" s="65" t="s">
        <v>412</v>
      </c>
      <c r="G28" s="66" t="s">
        <v>510</v>
      </c>
      <c r="H28" s="68" t="s">
        <v>369</v>
      </c>
      <c r="I28" s="68" t="s">
        <v>369</v>
      </c>
      <c r="J28" s="64" t="s">
        <v>482</v>
      </c>
    </row>
    <row r="29" spans="1:10" ht="15.75" customHeight="1" x14ac:dyDescent="0.25">
      <c r="A29" s="64" t="str">
        <f t="shared" si="0"/>
        <v>RvTSER__M4 - U-5: Máquinas Térmicas - 1° año  - RES00702-DGE-20 - IES 9019</v>
      </c>
      <c r="B29" s="64">
        <v>9019</v>
      </c>
      <c r="C29" s="64" t="s">
        <v>75</v>
      </c>
      <c r="D29" s="64" t="s">
        <v>74</v>
      </c>
      <c r="E29" s="64" t="s">
        <v>83</v>
      </c>
      <c r="F29" s="65" t="s">
        <v>414</v>
      </c>
      <c r="G29" s="66" t="s">
        <v>511</v>
      </c>
      <c r="H29" s="68" t="s">
        <v>369</v>
      </c>
      <c r="I29" s="68" t="s">
        <v>369</v>
      </c>
      <c r="J29" s="64" t="s">
        <v>482</v>
      </c>
    </row>
    <row r="30" spans="1:10" ht="15.75" customHeight="1" x14ac:dyDescent="0.25">
      <c r="A30" s="64" t="str">
        <f t="shared" si="0"/>
        <v>RvTSER__M4 - U-6: Práctica Profesionalizante - 1° año  - RES00702-DGE-20 - IES 9019</v>
      </c>
      <c r="B30" s="64">
        <v>9019</v>
      </c>
      <c r="C30" s="64" t="s">
        <v>75</v>
      </c>
      <c r="D30" s="64" t="s">
        <v>74</v>
      </c>
      <c r="E30" s="64" t="s">
        <v>83</v>
      </c>
      <c r="F30" s="65" t="s">
        <v>512</v>
      </c>
      <c r="G30" s="66" t="s">
        <v>396</v>
      </c>
      <c r="H30" s="68" t="s">
        <v>369</v>
      </c>
      <c r="I30" s="68" t="s">
        <v>369</v>
      </c>
      <c r="J30" s="64" t="s">
        <v>482</v>
      </c>
    </row>
    <row r="31" spans="1:10" ht="15.75" customHeight="1" x14ac:dyDescent="0.25">
      <c r="A31" s="64" t="str">
        <f t="shared" si="0"/>
        <v>RvTSER__M5 - U-1: Iniciativa emprendedora - 1° año  - RES00702-DGE-20 - IES 9019</v>
      </c>
      <c r="B31" s="64">
        <v>9019</v>
      </c>
      <c r="C31" s="64" t="s">
        <v>75</v>
      </c>
      <c r="D31" s="64" t="s">
        <v>74</v>
      </c>
      <c r="E31" s="64" t="s">
        <v>83</v>
      </c>
      <c r="F31" s="65" t="s">
        <v>415</v>
      </c>
      <c r="G31" s="66" t="s">
        <v>513</v>
      </c>
      <c r="H31" s="68" t="s">
        <v>369</v>
      </c>
      <c r="I31" s="68" t="s">
        <v>369</v>
      </c>
      <c r="J31" s="64" t="s">
        <v>482</v>
      </c>
    </row>
    <row r="32" spans="1:10" ht="15.75" customHeight="1" x14ac:dyDescent="0.25">
      <c r="A32" s="64" t="str">
        <f t="shared" si="0"/>
        <v>RvTSER__M5 - U-2: La empresa y su entorno - 1° año  - RES00702-DGE-20 - IES 9019</v>
      </c>
      <c r="B32" s="64">
        <v>9019</v>
      </c>
      <c r="C32" s="64" t="s">
        <v>75</v>
      </c>
      <c r="D32" s="64" t="s">
        <v>74</v>
      </c>
      <c r="E32" s="64" t="s">
        <v>83</v>
      </c>
      <c r="F32" s="65" t="s">
        <v>417</v>
      </c>
      <c r="G32" s="66" t="s">
        <v>514</v>
      </c>
      <c r="H32" s="68" t="s">
        <v>369</v>
      </c>
      <c r="I32" s="68" t="s">
        <v>369</v>
      </c>
      <c r="J32" s="64" t="s">
        <v>482</v>
      </c>
    </row>
    <row r="33" spans="1:10" ht="15.75" customHeight="1" x14ac:dyDescent="0.25">
      <c r="A33" s="64" t="str">
        <f t="shared" si="0"/>
        <v>RvTSER__M5 - U-3: Creación y puesta en marcha de una empresa - 1° año  - RES00702-DGE-20 - IES 9019</v>
      </c>
      <c r="B33" s="64">
        <v>9019</v>
      </c>
      <c r="C33" s="64" t="s">
        <v>75</v>
      </c>
      <c r="D33" s="64" t="s">
        <v>74</v>
      </c>
      <c r="E33" s="64" t="s">
        <v>83</v>
      </c>
      <c r="F33" s="65" t="s">
        <v>419</v>
      </c>
      <c r="G33" s="66" t="s">
        <v>515</v>
      </c>
      <c r="H33" s="68" t="s">
        <v>369</v>
      </c>
      <c r="I33" s="68" t="s">
        <v>369</v>
      </c>
      <c r="J33" s="64" t="s">
        <v>482</v>
      </c>
    </row>
    <row r="34" spans="1:10" ht="15.75" customHeight="1" x14ac:dyDescent="0.25">
      <c r="A34" s="64" t="str">
        <f t="shared" si="0"/>
        <v>RvTSER__M5 - U-4: Función administrativa - 1° año  - RES00702-DGE-20 - IES 9019</v>
      </c>
      <c r="B34" s="64">
        <v>9019</v>
      </c>
      <c r="C34" s="64" t="s">
        <v>75</v>
      </c>
      <c r="D34" s="64" t="s">
        <v>74</v>
      </c>
      <c r="E34" s="64" t="s">
        <v>83</v>
      </c>
      <c r="F34" s="65" t="s">
        <v>421</v>
      </c>
      <c r="G34" s="66" t="s">
        <v>516</v>
      </c>
      <c r="H34" s="68" t="s">
        <v>369</v>
      </c>
      <c r="I34" s="68" t="s">
        <v>369</v>
      </c>
      <c r="J34" s="64" t="s">
        <v>482</v>
      </c>
    </row>
    <row r="35" spans="1:10" ht="15.75" customHeight="1" x14ac:dyDescent="0.25">
      <c r="A35" s="64" t="str">
        <f t="shared" si="0"/>
        <v>RvTSER__M5 - U-5: Práctica Profesionalizante - 1° año  - RES00702-DGE-20 - IES 9019</v>
      </c>
      <c r="B35" s="64">
        <v>9019</v>
      </c>
      <c r="C35" s="64" t="s">
        <v>75</v>
      </c>
      <c r="D35" s="64" t="s">
        <v>74</v>
      </c>
      <c r="E35" s="64" t="s">
        <v>83</v>
      </c>
      <c r="F35" s="65" t="s">
        <v>423</v>
      </c>
      <c r="G35" s="66" t="s">
        <v>396</v>
      </c>
      <c r="H35" s="68" t="s">
        <v>369</v>
      </c>
      <c r="I35" s="68" t="s">
        <v>369</v>
      </c>
      <c r="J35" s="64" t="s">
        <v>482</v>
      </c>
    </row>
    <row r="36" spans="1:10" ht="15.75" customHeight="1" x14ac:dyDescent="0.25">
      <c r="A36" s="64" t="str">
        <f t="shared" si="0"/>
        <v>RvTSER__M6 - U-1: Idioma Inglés - 1° año  - RES00702-DGE-20 - IES 9019</v>
      </c>
      <c r="B36" s="64">
        <v>9019</v>
      </c>
      <c r="C36" s="64" t="s">
        <v>75</v>
      </c>
      <c r="D36" s="64" t="s">
        <v>74</v>
      </c>
      <c r="E36" s="64" t="s">
        <v>83</v>
      </c>
      <c r="F36" s="65" t="s">
        <v>426</v>
      </c>
      <c r="G36" s="66" t="s">
        <v>517</v>
      </c>
      <c r="H36" s="68" t="s">
        <v>369</v>
      </c>
      <c r="I36" s="68" t="s">
        <v>369</v>
      </c>
      <c r="J36" s="64" t="s">
        <v>482</v>
      </c>
    </row>
    <row r="37" spans="1:10" ht="15.75" customHeight="1" x14ac:dyDescent="0.25">
      <c r="A37" s="64" t="str">
        <f t="shared" si="0"/>
        <v>RvTSER__M6 - U-2: Tecnologías de la información y de las comunicaciones - 1° año  - RES00702-DGE-20 - IES 9019</v>
      </c>
      <c r="B37" s="64">
        <v>9019</v>
      </c>
      <c r="C37" s="64" t="s">
        <v>75</v>
      </c>
      <c r="D37" s="64" t="s">
        <v>74</v>
      </c>
      <c r="E37" s="64" t="s">
        <v>83</v>
      </c>
      <c r="F37" s="65" t="s">
        <v>428</v>
      </c>
      <c r="G37" s="66" t="s">
        <v>518</v>
      </c>
      <c r="H37" s="68" t="s">
        <v>369</v>
      </c>
      <c r="I37" s="68" t="s">
        <v>369</v>
      </c>
      <c r="J37" s="64" t="s">
        <v>482</v>
      </c>
    </row>
    <row r="38" spans="1:10" ht="15.75" customHeight="1" x14ac:dyDescent="0.25">
      <c r="A38" s="64" t="str">
        <f t="shared" si="0"/>
        <v>RvTSER__M6 - U-3: Ergonomía - 1° año  - RES00702-DGE-20 - IES 9019</v>
      </c>
      <c r="B38" s="64">
        <v>9019</v>
      </c>
      <c r="C38" s="64" t="s">
        <v>75</v>
      </c>
      <c r="D38" s="64" t="s">
        <v>74</v>
      </c>
      <c r="E38" s="64" t="s">
        <v>83</v>
      </c>
      <c r="F38" s="65" t="s">
        <v>430</v>
      </c>
      <c r="G38" s="66" t="s">
        <v>519</v>
      </c>
      <c r="H38" s="68" t="s">
        <v>369</v>
      </c>
      <c r="I38" s="68" t="s">
        <v>369</v>
      </c>
      <c r="J38" s="64" t="s">
        <v>482</v>
      </c>
    </row>
    <row r="39" spans="1:10" ht="15.75" customHeight="1" x14ac:dyDescent="0.25">
      <c r="A39" s="64" t="str">
        <f t="shared" si="0"/>
        <v>RvTSER__M6 - U-4: Interacción hombre máquina - 1° año  - RES00702-DGE-20 - IES 9019</v>
      </c>
      <c r="B39" s="64">
        <v>9019</v>
      </c>
      <c r="C39" s="64" t="s">
        <v>75</v>
      </c>
      <c r="D39" s="64" t="s">
        <v>74</v>
      </c>
      <c r="E39" s="64" t="s">
        <v>83</v>
      </c>
      <c r="F39" s="65" t="s">
        <v>432</v>
      </c>
      <c r="G39" s="66" t="s">
        <v>520</v>
      </c>
      <c r="H39" s="68" t="s">
        <v>369</v>
      </c>
      <c r="I39" s="68" t="s">
        <v>369</v>
      </c>
      <c r="J39" s="64" t="s">
        <v>482</v>
      </c>
    </row>
    <row r="40" spans="1:10" ht="15.75" customHeight="1" x14ac:dyDescent="0.25">
      <c r="A40" s="64" t="str">
        <f t="shared" si="0"/>
        <v>RvTSER__M6 - U-5: Practica Profesionalizante - 1° año  - RES00702-DGE-20 - IES 9019</v>
      </c>
      <c r="B40" s="64">
        <v>9019</v>
      </c>
      <c r="C40" s="64" t="s">
        <v>75</v>
      </c>
      <c r="D40" s="64" t="s">
        <v>74</v>
      </c>
      <c r="E40" s="64" t="s">
        <v>83</v>
      </c>
      <c r="F40" s="65" t="s">
        <v>434</v>
      </c>
      <c r="G40" s="66" t="s">
        <v>381</v>
      </c>
      <c r="H40" s="68" t="s">
        <v>369</v>
      </c>
      <c r="I40" s="68" t="s">
        <v>369</v>
      </c>
      <c r="J40" s="64" t="s">
        <v>482</v>
      </c>
    </row>
    <row r="41" spans="1:10" ht="15.75" customHeight="1" x14ac:dyDescent="0.25">
      <c r="A41" s="64" t="str">
        <f t="shared" si="0"/>
        <v>RvTSER__M7 - U-1: El Viento - 2° año  - RES00702-DGE-20 - IES 9019</v>
      </c>
      <c r="B41" s="64">
        <v>9019</v>
      </c>
      <c r="C41" s="64" t="s">
        <v>75</v>
      </c>
      <c r="D41" s="64" t="s">
        <v>74</v>
      </c>
      <c r="E41" s="69" t="s">
        <v>73</v>
      </c>
      <c r="F41" s="65" t="s">
        <v>437</v>
      </c>
      <c r="G41" s="66" t="s">
        <v>521</v>
      </c>
      <c r="H41" s="68" t="s">
        <v>369</v>
      </c>
      <c r="I41" s="68" t="s">
        <v>369</v>
      </c>
      <c r="J41" s="64" t="s">
        <v>482</v>
      </c>
    </row>
    <row r="42" spans="1:10" ht="15.75" customHeight="1" x14ac:dyDescent="0.25">
      <c r="A42" s="64" t="str">
        <f t="shared" si="0"/>
        <v>RvTSER__M7 - U-2: Aerogeneradores - 2° año  - RES00702-DGE-20 - IES 9019</v>
      </c>
      <c r="B42" s="64">
        <v>9019</v>
      </c>
      <c r="C42" s="64" t="s">
        <v>75</v>
      </c>
      <c r="D42" s="64" t="s">
        <v>74</v>
      </c>
      <c r="E42" s="64" t="s">
        <v>73</v>
      </c>
      <c r="F42" s="65" t="s">
        <v>439</v>
      </c>
      <c r="G42" s="66" t="s">
        <v>522</v>
      </c>
      <c r="H42" s="68" t="s">
        <v>369</v>
      </c>
      <c r="I42" s="68" t="s">
        <v>369</v>
      </c>
      <c r="J42" s="64" t="s">
        <v>482</v>
      </c>
    </row>
    <row r="43" spans="1:10" ht="15.75" customHeight="1" x14ac:dyDescent="0.25">
      <c r="A43" s="64" t="str">
        <f t="shared" si="0"/>
        <v>RvTSER__M7 - U-3: Componentes de una instalación eólica - 2° año  - RES00702-DGE-20 - IES 9019</v>
      </c>
      <c r="B43" s="64">
        <v>9019</v>
      </c>
      <c r="C43" s="64" t="s">
        <v>75</v>
      </c>
      <c r="D43" s="64" t="s">
        <v>74</v>
      </c>
      <c r="E43" s="64" t="s">
        <v>73</v>
      </c>
      <c r="F43" s="65" t="s">
        <v>441</v>
      </c>
      <c r="G43" s="66" t="s">
        <v>523</v>
      </c>
      <c r="H43" s="68" t="s">
        <v>369</v>
      </c>
      <c r="I43" s="68" t="s">
        <v>369</v>
      </c>
      <c r="J43" s="64" t="s">
        <v>482</v>
      </c>
    </row>
    <row r="44" spans="1:10" ht="15.75" customHeight="1" x14ac:dyDescent="0.25">
      <c r="A44" s="64" t="str">
        <f t="shared" si="0"/>
        <v>RvTSER__M7 - U-4: Instalación de Sistemas Eólicos - 2° año  - RES00702-DGE-20 - IES 9019</v>
      </c>
      <c r="B44" s="64">
        <v>9019</v>
      </c>
      <c r="C44" s="64" t="s">
        <v>75</v>
      </c>
      <c r="D44" s="64" t="s">
        <v>74</v>
      </c>
      <c r="E44" s="64" t="s">
        <v>73</v>
      </c>
      <c r="F44" s="65" t="s">
        <v>443</v>
      </c>
      <c r="G44" s="66" t="s">
        <v>524</v>
      </c>
      <c r="H44" s="68" t="s">
        <v>369</v>
      </c>
      <c r="I44" s="68" t="s">
        <v>369</v>
      </c>
      <c r="J44" s="64" t="s">
        <v>482</v>
      </c>
    </row>
    <row r="45" spans="1:10" ht="15.75" customHeight="1" x14ac:dyDescent="0.25">
      <c r="A45" s="64" t="str">
        <f t="shared" si="0"/>
        <v>RvTSER__M7 - U-5: Mantenimiento de Sistemas Eólicos - 2° año  - RES00702-DGE-20 - IES 9019</v>
      </c>
      <c r="B45" s="64">
        <v>9019</v>
      </c>
      <c r="C45" s="64" t="s">
        <v>75</v>
      </c>
      <c r="D45" s="64" t="s">
        <v>74</v>
      </c>
      <c r="E45" s="64" t="s">
        <v>73</v>
      </c>
      <c r="F45" s="65" t="s">
        <v>445</v>
      </c>
      <c r="G45" s="66" t="s">
        <v>525</v>
      </c>
      <c r="H45" s="68" t="s">
        <v>369</v>
      </c>
      <c r="I45" s="68" t="s">
        <v>369</v>
      </c>
      <c r="J45" s="64" t="s">
        <v>482</v>
      </c>
    </row>
    <row r="46" spans="1:10" ht="15.75" customHeight="1" x14ac:dyDescent="0.25">
      <c r="A46" s="64" t="str">
        <f t="shared" si="0"/>
        <v>RvTSER__M7 - U-6: Diseño de Sistemas Eólicos - 2° año  - RES00702-DGE-20 - IES 9019</v>
      </c>
      <c r="B46" s="64">
        <v>9019</v>
      </c>
      <c r="C46" s="64" t="s">
        <v>75</v>
      </c>
      <c r="D46" s="64" t="s">
        <v>74</v>
      </c>
      <c r="E46" s="64" t="s">
        <v>73</v>
      </c>
      <c r="F46" s="65" t="s">
        <v>447</v>
      </c>
      <c r="G46" s="66" t="s">
        <v>526</v>
      </c>
      <c r="H46" s="68" t="s">
        <v>369</v>
      </c>
      <c r="I46" s="68" t="s">
        <v>369</v>
      </c>
      <c r="J46" s="64" t="s">
        <v>482</v>
      </c>
    </row>
    <row r="47" spans="1:10" ht="15.75" customHeight="1" x14ac:dyDescent="0.25">
      <c r="A47" s="64" t="str">
        <f t="shared" si="0"/>
        <v>RvTSER__M7 - U-7: Prevención de riesgos laborales y protección ambiental - 2° año  - RES00702-DGE-20 - IES 9019</v>
      </c>
      <c r="B47" s="64">
        <v>9019</v>
      </c>
      <c r="C47" s="64" t="s">
        <v>75</v>
      </c>
      <c r="D47" s="64" t="s">
        <v>74</v>
      </c>
      <c r="E47" s="64" t="s">
        <v>73</v>
      </c>
      <c r="F47" s="65" t="s">
        <v>449</v>
      </c>
      <c r="G47" s="66" t="s">
        <v>527</v>
      </c>
      <c r="H47" s="68" t="s">
        <v>369</v>
      </c>
      <c r="I47" s="68" t="s">
        <v>369</v>
      </c>
      <c r="J47" s="64" t="s">
        <v>482</v>
      </c>
    </row>
    <row r="48" spans="1:10" ht="15.75" customHeight="1" x14ac:dyDescent="0.25">
      <c r="A48" s="64" t="str">
        <f t="shared" si="0"/>
        <v>RvTSER__M7 - U-8: Eficiencia Energética - 2° año  - RES00702-DGE-20 - IES 9019</v>
      </c>
      <c r="B48" s="64">
        <v>9019</v>
      </c>
      <c r="C48" s="64" t="s">
        <v>75</v>
      </c>
      <c r="D48" s="64" t="s">
        <v>74</v>
      </c>
      <c r="E48" s="64" t="s">
        <v>73</v>
      </c>
      <c r="F48" s="65" t="s">
        <v>528</v>
      </c>
      <c r="G48" s="66" t="s">
        <v>493</v>
      </c>
      <c r="H48" s="68" t="s">
        <v>369</v>
      </c>
      <c r="I48" s="68" t="s">
        <v>369</v>
      </c>
      <c r="J48" s="64" t="s">
        <v>482</v>
      </c>
    </row>
    <row r="49" spans="1:10" ht="15.75" customHeight="1" x14ac:dyDescent="0.25">
      <c r="A49" s="64" t="str">
        <f t="shared" si="0"/>
        <v>RvTSER__M7 - U-9: Práctica Profesionalizante - 2° año  - RES00702-DGE-20 - IES 9019</v>
      </c>
      <c r="B49" s="64">
        <v>9019</v>
      </c>
      <c r="C49" s="64" t="s">
        <v>75</v>
      </c>
      <c r="D49" s="64" t="s">
        <v>74</v>
      </c>
      <c r="E49" s="64" t="s">
        <v>73</v>
      </c>
      <c r="F49" s="65" t="s">
        <v>529</v>
      </c>
      <c r="G49" s="66" t="s">
        <v>396</v>
      </c>
      <c r="H49" s="68" t="s">
        <v>369</v>
      </c>
      <c r="I49" s="68" t="s">
        <v>369</v>
      </c>
      <c r="J49" s="64" t="s">
        <v>482</v>
      </c>
    </row>
    <row r="50" spans="1:10" ht="15.75" customHeight="1" x14ac:dyDescent="0.25">
      <c r="A50" s="64" t="str">
        <f t="shared" si="0"/>
        <v>RvTSER__M8 - U-1: El Agua - 2° año  - RES00702-DGE-20 - IES 9019</v>
      </c>
      <c r="B50" s="64">
        <v>9019</v>
      </c>
      <c r="C50" s="64" t="s">
        <v>75</v>
      </c>
      <c r="D50" s="64" t="s">
        <v>74</v>
      </c>
      <c r="E50" s="64" t="s">
        <v>73</v>
      </c>
      <c r="F50" s="65" t="s">
        <v>450</v>
      </c>
      <c r="G50" s="66" t="s">
        <v>530</v>
      </c>
      <c r="H50" s="68" t="s">
        <v>369</v>
      </c>
      <c r="I50" s="68" t="s">
        <v>369</v>
      </c>
      <c r="J50" s="64" t="s">
        <v>482</v>
      </c>
    </row>
    <row r="51" spans="1:10" ht="15.75" customHeight="1" x14ac:dyDescent="0.25">
      <c r="A51" s="64" t="str">
        <f t="shared" si="0"/>
        <v>RvTSER__M8 - U-2: Hidrostática - 2° año  - RES00702-DGE-20 - IES 9019</v>
      </c>
      <c r="B51" s="64">
        <v>9019</v>
      </c>
      <c r="C51" s="64" t="s">
        <v>75</v>
      </c>
      <c r="D51" s="64" t="s">
        <v>74</v>
      </c>
      <c r="E51" s="64" t="s">
        <v>73</v>
      </c>
      <c r="F51" s="65" t="s">
        <v>452</v>
      </c>
      <c r="G51" s="66" t="s">
        <v>531</v>
      </c>
      <c r="H51" s="68" t="s">
        <v>369</v>
      </c>
      <c r="I51" s="68" t="s">
        <v>369</v>
      </c>
      <c r="J51" s="64" t="s">
        <v>482</v>
      </c>
    </row>
    <row r="52" spans="1:10" ht="15.75" customHeight="1" x14ac:dyDescent="0.25">
      <c r="A52" s="64" t="str">
        <f t="shared" si="0"/>
        <v>RvTSER__M8 - U-3: Hidrodinámica - 2° año  - RES00702-DGE-20 - IES 9019</v>
      </c>
      <c r="B52" s="64">
        <v>9019</v>
      </c>
      <c r="C52" s="64" t="s">
        <v>75</v>
      </c>
      <c r="D52" s="64" t="s">
        <v>74</v>
      </c>
      <c r="E52" s="64" t="s">
        <v>73</v>
      </c>
      <c r="F52" s="65" t="s">
        <v>454</v>
      </c>
      <c r="G52" s="66" t="s">
        <v>532</v>
      </c>
      <c r="H52" s="68" t="s">
        <v>369</v>
      </c>
      <c r="I52" s="68" t="s">
        <v>369</v>
      </c>
      <c r="J52" s="64" t="s">
        <v>482</v>
      </c>
    </row>
    <row r="53" spans="1:10" ht="15.75" customHeight="1" x14ac:dyDescent="0.25">
      <c r="A53" s="64" t="str">
        <f t="shared" si="0"/>
        <v>RvTSER__M8 - U-4: Componentes de una instalación hidráulica - 2° año  - RES00702-DGE-20 - IES 9019</v>
      </c>
      <c r="B53" s="64">
        <v>9019</v>
      </c>
      <c r="C53" s="64" t="s">
        <v>75</v>
      </c>
      <c r="D53" s="64" t="s">
        <v>74</v>
      </c>
      <c r="E53" s="64" t="s">
        <v>73</v>
      </c>
      <c r="F53" s="65" t="s">
        <v>456</v>
      </c>
      <c r="G53" s="66" t="s">
        <v>533</v>
      </c>
      <c r="H53" s="68" t="s">
        <v>369</v>
      </c>
      <c r="I53" s="68" t="s">
        <v>369</v>
      </c>
      <c r="J53" s="64" t="s">
        <v>482</v>
      </c>
    </row>
    <row r="54" spans="1:10" ht="15.75" customHeight="1" x14ac:dyDescent="0.25">
      <c r="A54" s="64" t="str">
        <f t="shared" si="0"/>
        <v>RvTSER__M8 - U-5: Instalación de sistemas Hidráulicos - 2° año  - RES00702-DGE-20 - IES 9019</v>
      </c>
      <c r="B54" s="64">
        <v>9019</v>
      </c>
      <c r="C54" s="64" t="s">
        <v>75</v>
      </c>
      <c r="D54" s="64" t="s">
        <v>74</v>
      </c>
      <c r="E54" s="64" t="s">
        <v>73</v>
      </c>
      <c r="F54" s="65" t="s">
        <v>458</v>
      </c>
      <c r="G54" s="66" t="s">
        <v>534</v>
      </c>
      <c r="H54" s="68" t="s">
        <v>369</v>
      </c>
      <c r="I54" s="68" t="s">
        <v>369</v>
      </c>
      <c r="J54" s="64" t="s">
        <v>482</v>
      </c>
    </row>
    <row r="55" spans="1:10" ht="15.75" customHeight="1" x14ac:dyDescent="0.25">
      <c r="A55" s="64" t="str">
        <f t="shared" si="0"/>
        <v>RvTSER__M8 - U-6: Mantenimiento de Sistemas Hidráulicos - 2° año  - RES00702-DGE-20 - IES 9019</v>
      </c>
      <c r="B55" s="64">
        <v>9019</v>
      </c>
      <c r="C55" s="64" t="s">
        <v>75</v>
      </c>
      <c r="D55" s="64" t="s">
        <v>74</v>
      </c>
      <c r="E55" s="64" t="s">
        <v>73</v>
      </c>
      <c r="F55" s="65" t="s">
        <v>459</v>
      </c>
      <c r="G55" s="66" t="s">
        <v>535</v>
      </c>
      <c r="H55" s="68" t="s">
        <v>369</v>
      </c>
      <c r="I55" s="68" t="s">
        <v>369</v>
      </c>
      <c r="J55" s="64" t="s">
        <v>482</v>
      </c>
    </row>
    <row r="56" spans="1:10" ht="15.75" customHeight="1" x14ac:dyDescent="0.25">
      <c r="A56" s="64" t="str">
        <f t="shared" si="0"/>
        <v>RvTSER__M8 - U-7: Diseño de Sistemas Hidráulicos - 2° año  - RES00702-DGE-20 - IES 9019</v>
      </c>
      <c r="B56" s="64">
        <v>9019</v>
      </c>
      <c r="C56" s="64" t="s">
        <v>75</v>
      </c>
      <c r="D56" s="64" t="s">
        <v>74</v>
      </c>
      <c r="E56" s="64" t="s">
        <v>73</v>
      </c>
      <c r="F56" s="65" t="s">
        <v>460</v>
      </c>
      <c r="G56" s="66" t="s">
        <v>536</v>
      </c>
      <c r="H56" s="68" t="s">
        <v>369</v>
      </c>
      <c r="I56" s="68" t="s">
        <v>369</v>
      </c>
      <c r="J56" s="64" t="s">
        <v>482</v>
      </c>
    </row>
    <row r="57" spans="1:10" ht="15.75" customHeight="1" x14ac:dyDescent="0.25">
      <c r="A57" s="64" t="str">
        <f t="shared" si="0"/>
        <v>RvTSER__M8 - U-8: Eficiencia Energética - 2° año  - RES00702-DGE-20 - IES 9019</v>
      </c>
      <c r="B57" s="64">
        <v>9019</v>
      </c>
      <c r="C57" s="64" t="s">
        <v>75</v>
      </c>
      <c r="D57" s="64" t="s">
        <v>74</v>
      </c>
      <c r="E57" s="64" t="s">
        <v>73</v>
      </c>
      <c r="F57" s="65" t="s">
        <v>537</v>
      </c>
      <c r="G57" s="66" t="s">
        <v>493</v>
      </c>
      <c r="H57" s="68" t="s">
        <v>369</v>
      </c>
      <c r="I57" s="68" t="s">
        <v>369</v>
      </c>
      <c r="J57" s="64" t="s">
        <v>482</v>
      </c>
    </row>
    <row r="58" spans="1:10" ht="15.75" customHeight="1" x14ac:dyDescent="0.25">
      <c r="A58" s="64" t="str">
        <f t="shared" si="0"/>
        <v>RvTSER__M8 - U-9: Prevención de riesgos laborales y protección ambiental - 2° año  - RES00702-DGE-20 - IES 9019</v>
      </c>
      <c r="B58" s="64">
        <v>9019</v>
      </c>
      <c r="C58" s="64" t="s">
        <v>75</v>
      </c>
      <c r="D58" s="64" t="s">
        <v>74</v>
      </c>
      <c r="E58" s="64" t="s">
        <v>73</v>
      </c>
      <c r="F58" s="65" t="s">
        <v>538</v>
      </c>
      <c r="G58" s="66" t="s">
        <v>527</v>
      </c>
      <c r="H58" s="68" t="s">
        <v>369</v>
      </c>
      <c r="I58" s="68" t="s">
        <v>369</v>
      </c>
      <c r="J58" s="64" t="s">
        <v>482</v>
      </c>
    </row>
    <row r="59" spans="1:10" ht="15.75" customHeight="1" x14ac:dyDescent="0.25">
      <c r="A59" s="64" t="str">
        <f t="shared" si="0"/>
        <v>RvTSER__M8 - U-10: Práctica Profesionalizante - 2° año  - RES00702-DGE-20 - IES 9019</v>
      </c>
      <c r="B59" s="64">
        <v>9019</v>
      </c>
      <c r="C59" s="64" t="s">
        <v>75</v>
      </c>
      <c r="D59" s="64" t="s">
        <v>74</v>
      </c>
      <c r="E59" s="64" t="s">
        <v>73</v>
      </c>
      <c r="F59" s="65" t="s">
        <v>539</v>
      </c>
      <c r="G59" s="66" t="s">
        <v>396</v>
      </c>
      <c r="H59" s="68" t="s">
        <v>369</v>
      </c>
      <c r="I59" s="68" t="s">
        <v>369</v>
      </c>
      <c r="J59" s="64" t="s">
        <v>482</v>
      </c>
    </row>
    <row r="60" spans="1:10" ht="15.75" customHeight="1" x14ac:dyDescent="0.25">
      <c r="A60" s="64" t="str">
        <f t="shared" si="0"/>
        <v>RvTSER__M9 - U-1: Biomasa - 2° año  - RES00702-DGE-20 - IES 9019</v>
      </c>
      <c r="B60" s="64">
        <v>9019</v>
      </c>
      <c r="C60" s="64" t="s">
        <v>75</v>
      </c>
      <c r="D60" s="64" t="s">
        <v>74</v>
      </c>
      <c r="E60" s="64" t="s">
        <v>73</v>
      </c>
      <c r="F60" s="65" t="s">
        <v>461</v>
      </c>
      <c r="G60" s="66" t="s">
        <v>540</v>
      </c>
      <c r="H60" s="68" t="s">
        <v>369</v>
      </c>
      <c r="I60" s="68" t="s">
        <v>369</v>
      </c>
      <c r="J60" s="64" t="s">
        <v>482</v>
      </c>
    </row>
    <row r="61" spans="1:10" ht="15.75" customHeight="1" x14ac:dyDescent="0.25">
      <c r="A61" s="64" t="str">
        <f t="shared" si="0"/>
        <v>RvTSER__M9 - U-2: Fuentes de Biomasa - 2° año  - RES00702-DGE-20 - IES 9019</v>
      </c>
      <c r="B61" s="64">
        <v>9019</v>
      </c>
      <c r="C61" s="64" t="s">
        <v>75</v>
      </c>
      <c r="D61" s="64" t="s">
        <v>74</v>
      </c>
      <c r="E61" s="64" t="s">
        <v>73</v>
      </c>
      <c r="F61" s="65" t="s">
        <v>463</v>
      </c>
      <c r="G61" s="66" t="s">
        <v>541</v>
      </c>
      <c r="H61" s="68" t="s">
        <v>369</v>
      </c>
      <c r="I61" s="68" t="s">
        <v>369</v>
      </c>
      <c r="J61" s="64" t="s">
        <v>482</v>
      </c>
    </row>
    <row r="62" spans="1:10" ht="15.75" customHeight="1" x14ac:dyDescent="0.25">
      <c r="A62" s="64" t="str">
        <f t="shared" si="0"/>
        <v>RvTSER__M9 - U-3: Métodos de transformación de Biomasa - 2° año  - RES00702-DGE-20 - IES 9019</v>
      </c>
      <c r="B62" s="64">
        <v>9019</v>
      </c>
      <c r="C62" s="64" t="s">
        <v>75</v>
      </c>
      <c r="D62" s="64" t="s">
        <v>74</v>
      </c>
      <c r="E62" s="64" t="s">
        <v>73</v>
      </c>
      <c r="F62" s="65" t="s">
        <v>465</v>
      </c>
      <c r="G62" s="66" t="s">
        <v>542</v>
      </c>
      <c r="H62" s="68" t="s">
        <v>369</v>
      </c>
      <c r="I62" s="68" t="s">
        <v>369</v>
      </c>
      <c r="J62" s="64" t="s">
        <v>482</v>
      </c>
    </row>
    <row r="63" spans="1:10" ht="15.75" customHeight="1" x14ac:dyDescent="0.25">
      <c r="A63" s="64" t="str">
        <f t="shared" si="0"/>
        <v>RvTSER__M9 - U-4: Instalación Generadoras de biomasa - 2° año  - RES00702-DGE-20 - IES 9019</v>
      </c>
      <c r="B63" s="64">
        <v>9019</v>
      </c>
      <c r="C63" s="64" t="s">
        <v>75</v>
      </c>
      <c r="D63" s="64" t="s">
        <v>74</v>
      </c>
      <c r="E63" s="64" t="s">
        <v>73</v>
      </c>
      <c r="F63" s="65" t="s">
        <v>467</v>
      </c>
      <c r="G63" s="66" t="s">
        <v>543</v>
      </c>
      <c r="H63" s="68" t="s">
        <v>369</v>
      </c>
      <c r="I63" s="68" t="s">
        <v>369</v>
      </c>
      <c r="J63" s="64" t="s">
        <v>482</v>
      </c>
    </row>
    <row r="64" spans="1:10" ht="15.75" customHeight="1" x14ac:dyDescent="0.25">
      <c r="A64" s="64" t="str">
        <f t="shared" si="0"/>
        <v>RvTSER__M9 - U-5: Metanización - 2° año  - RES00702-DGE-20 - IES 9019</v>
      </c>
      <c r="B64" s="64">
        <v>9019</v>
      </c>
      <c r="C64" s="64" t="s">
        <v>75</v>
      </c>
      <c r="D64" s="64" t="s">
        <v>74</v>
      </c>
      <c r="E64" s="64" t="s">
        <v>73</v>
      </c>
      <c r="F64" s="65" t="s">
        <v>468</v>
      </c>
      <c r="G64" s="66" t="s">
        <v>544</v>
      </c>
      <c r="H64" s="68" t="s">
        <v>369</v>
      </c>
      <c r="I64" s="68" t="s">
        <v>369</v>
      </c>
      <c r="J64" s="64" t="s">
        <v>482</v>
      </c>
    </row>
    <row r="65" spans="1:10" ht="15.75" customHeight="1" x14ac:dyDescent="0.25">
      <c r="A65" s="64" t="str">
        <f t="shared" si="0"/>
        <v>RvTSER__M9 - U-6: Biocombustibles - 2° año  - RES00702-DGE-20 - IES 9019</v>
      </c>
      <c r="B65" s="64">
        <v>9019</v>
      </c>
      <c r="C65" s="64" t="s">
        <v>75</v>
      </c>
      <c r="D65" s="64" t="s">
        <v>74</v>
      </c>
      <c r="E65" s="64" t="s">
        <v>73</v>
      </c>
      <c r="F65" s="65" t="s">
        <v>469</v>
      </c>
      <c r="G65" s="66" t="s">
        <v>545</v>
      </c>
      <c r="H65" s="68" t="s">
        <v>369</v>
      </c>
      <c r="I65" s="68" t="s">
        <v>369</v>
      </c>
      <c r="J65" s="64" t="s">
        <v>482</v>
      </c>
    </row>
    <row r="66" spans="1:10" ht="15.75" customHeight="1" x14ac:dyDescent="0.25">
      <c r="A66" s="64" t="str">
        <f t="shared" si="0"/>
        <v>RvTSER__M9 - U-7: Problemática ambiental - 2° año  - RES00702-DGE-20 - IES 9019</v>
      </c>
      <c r="B66" s="64">
        <v>9019</v>
      </c>
      <c r="C66" s="64" t="s">
        <v>75</v>
      </c>
      <c r="D66" s="64" t="s">
        <v>74</v>
      </c>
      <c r="E66" s="64" t="s">
        <v>73</v>
      </c>
      <c r="F66" s="65" t="s">
        <v>546</v>
      </c>
      <c r="G66" s="66" t="s">
        <v>547</v>
      </c>
      <c r="H66" s="68" t="s">
        <v>369</v>
      </c>
      <c r="I66" s="68" t="s">
        <v>369</v>
      </c>
      <c r="J66" s="64" t="s">
        <v>482</v>
      </c>
    </row>
    <row r="67" spans="1:10" ht="15.75" customHeight="1" x14ac:dyDescent="0.25">
      <c r="A67" s="64" t="str">
        <f t="shared" si="0"/>
        <v>RvTSER__M9 - U-8: Diseño de Sistemas de Generación de Biomasa - 2° año  - RES00702-DGE-20 - IES 9019</v>
      </c>
      <c r="B67" s="64">
        <v>9019</v>
      </c>
      <c r="C67" s="64" t="s">
        <v>75</v>
      </c>
      <c r="D67" s="64" t="s">
        <v>74</v>
      </c>
      <c r="E67" s="64" t="s">
        <v>73</v>
      </c>
      <c r="F67" s="65" t="s">
        <v>548</v>
      </c>
      <c r="G67" s="66" t="s">
        <v>549</v>
      </c>
      <c r="H67" s="68" t="s">
        <v>369</v>
      </c>
      <c r="I67" s="68" t="s">
        <v>369</v>
      </c>
      <c r="J67" s="64" t="s">
        <v>482</v>
      </c>
    </row>
    <row r="68" spans="1:10" ht="15.75" customHeight="1" x14ac:dyDescent="0.25">
      <c r="A68" s="64" t="str">
        <f t="shared" si="0"/>
        <v>RvTSER__M9 - U-9: Eficiencia Energética - 2° año  - RES00702-DGE-20 - IES 9019</v>
      </c>
      <c r="B68" s="64">
        <v>9019</v>
      </c>
      <c r="C68" s="64" t="s">
        <v>75</v>
      </c>
      <c r="D68" s="64" t="s">
        <v>74</v>
      </c>
      <c r="E68" s="64" t="s">
        <v>73</v>
      </c>
      <c r="F68" s="65" t="s">
        <v>550</v>
      </c>
      <c r="G68" s="66" t="s">
        <v>493</v>
      </c>
      <c r="H68" s="68" t="s">
        <v>369</v>
      </c>
      <c r="I68" s="68" t="s">
        <v>369</v>
      </c>
      <c r="J68" s="64" t="s">
        <v>482</v>
      </c>
    </row>
    <row r="69" spans="1:10" ht="15.75" customHeight="1" x14ac:dyDescent="0.25">
      <c r="A69" s="64" t="str">
        <f t="shared" si="0"/>
        <v>RvTSER__M9 - U-10: Práctica Profesionalizante - 2° año  - RES00702-DGE-20 - IES 9019</v>
      </c>
      <c r="B69" s="64">
        <v>9019</v>
      </c>
      <c r="C69" s="64" t="s">
        <v>75</v>
      </c>
      <c r="D69" s="64" t="s">
        <v>74</v>
      </c>
      <c r="E69" s="64" t="s">
        <v>73</v>
      </c>
      <c r="F69" s="65" t="s">
        <v>551</v>
      </c>
      <c r="G69" s="66" t="s">
        <v>396</v>
      </c>
      <c r="H69" s="68" t="s">
        <v>369</v>
      </c>
      <c r="I69" s="68" t="s">
        <v>369</v>
      </c>
      <c r="J69" s="64" t="s">
        <v>482</v>
      </c>
    </row>
    <row r="70" spans="1:10" ht="15.75" customHeight="1" x14ac:dyDescent="0.25">
      <c r="A70" s="64" t="str">
        <f t="shared" si="0"/>
        <v>RvTSER__M10 - U-1: La Tierra - 2° año  - RES00702-DGE-20 - IES 9019</v>
      </c>
      <c r="B70" s="64">
        <v>9019</v>
      </c>
      <c r="C70" s="64" t="s">
        <v>75</v>
      </c>
      <c r="D70" s="64" t="s">
        <v>74</v>
      </c>
      <c r="E70" s="64" t="s">
        <v>73</v>
      </c>
      <c r="F70" s="65" t="s">
        <v>470</v>
      </c>
      <c r="G70" s="66" t="s">
        <v>552</v>
      </c>
      <c r="H70" s="68" t="s">
        <v>369</v>
      </c>
      <c r="I70" s="68" t="s">
        <v>369</v>
      </c>
      <c r="J70" s="64" t="s">
        <v>482</v>
      </c>
    </row>
    <row r="71" spans="1:10" ht="15.75" customHeight="1" x14ac:dyDescent="0.25">
      <c r="A71" s="64" t="str">
        <f t="shared" si="0"/>
        <v>RvTSER__M10 - U-2: Conceptos generales de geología y geotérmica - 2° año  - RES00702-DGE-20 - IES 9019</v>
      </c>
      <c r="B71" s="64">
        <v>9019</v>
      </c>
      <c r="C71" s="64" t="s">
        <v>75</v>
      </c>
      <c r="D71" s="64" t="s">
        <v>74</v>
      </c>
      <c r="E71" s="64" t="s">
        <v>73</v>
      </c>
      <c r="F71" s="65" t="s">
        <v>472</v>
      </c>
      <c r="G71" s="66" t="s">
        <v>553</v>
      </c>
      <c r="H71" s="68" t="s">
        <v>369</v>
      </c>
      <c r="I71" s="68" t="s">
        <v>369</v>
      </c>
      <c r="J71" s="64" t="s">
        <v>482</v>
      </c>
    </row>
    <row r="72" spans="1:10" ht="15.75" customHeight="1" x14ac:dyDescent="0.25">
      <c r="A72" s="64" t="str">
        <f t="shared" si="0"/>
        <v>RvTSER__M10 - U-3: Componentes de una instalación geotérmica - 2° año  - RES00702-DGE-20 - IES 9019</v>
      </c>
      <c r="B72" s="64">
        <v>9019</v>
      </c>
      <c r="C72" s="64" t="s">
        <v>75</v>
      </c>
      <c r="D72" s="64" t="s">
        <v>74</v>
      </c>
      <c r="E72" s="64" t="s">
        <v>73</v>
      </c>
      <c r="F72" s="65" t="s">
        <v>474</v>
      </c>
      <c r="G72" s="66" t="s">
        <v>554</v>
      </c>
      <c r="H72" s="68" t="s">
        <v>369</v>
      </c>
      <c r="I72" s="68" t="s">
        <v>369</v>
      </c>
      <c r="J72" s="64" t="s">
        <v>482</v>
      </c>
    </row>
    <row r="73" spans="1:10" ht="15.75" customHeight="1" x14ac:dyDescent="0.25">
      <c r="A73" s="64" t="str">
        <f t="shared" si="0"/>
        <v>RvTSER__M10 - U-4: Sistemas hidrogeológicos - 2° año  - RES00702-DGE-20 - IES 9019</v>
      </c>
      <c r="B73" s="64">
        <v>9019</v>
      </c>
      <c r="C73" s="64" t="s">
        <v>75</v>
      </c>
      <c r="D73" s="64" t="s">
        <v>74</v>
      </c>
      <c r="E73" s="64" t="s">
        <v>73</v>
      </c>
      <c r="F73" s="65" t="s">
        <v>476</v>
      </c>
      <c r="G73" s="66" t="s">
        <v>555</v>
      </c>
      <c r="H73" s="68" t="s">
        <v>369</v>
      </c>
      <c r="I73" s="68" t="s">
        <v>369</v>
      </c>
      <c r="J73" s="64" t="s">
        <v>482</v>
      </c>
    </row>
    <row r="74" spans="1:10" ht="15.75" customHeight="1" x14ac:dyDescent="0.25">
      <c r="A74" s="64" t="str">
        <f t="shared" si="0"/>
        <v>RvTSER__M10 - U-5: Clasificación de sistemas geotermales - 2° año  - RES00702-DGE-20 - IES 9019</v>
      </c>
      <c r="B74" s="64">
        <v>9019</v>
      </c>
      <c r="C74" s="64" t="s">
        <v>75</v>
      </c>
      <c r="D74" s="64" t="s">
        <v>74</v>
      </c>
      <c r="E74" s="64" t="s">
        <v>73</v>
      </c>
      <c r="F74" s="65" t="s">
        <v>478</v>
      </c>
      <c r="G74" s="66" t="s">
        <v>556</v>
      </c>
      <c r="H74" s="68" t="s">
        <v>369</v>
      </c>
      <c r="I74" s="68" t="s">
        <v>369</v>
      </c>
      <c r="J74" s="64" t="s">
        <v>482</v>
      </c>
    </row>
    <row r="75" spans="1:10" ht="15.75" customHeight="1" x14ac:dyDescent="0.25">
      <c r="A75" s="64" t="str">
        <f t="shared" si="0"/>
        <v>RvTSER__M10 - U-6: Geoquímica - 2° año  - RES00702-DGE-20 - IES 9019</v>
      </c>
      <c r="B75" s="64">
        <v>9019</v>
      </c>
      <c r="C75" s="64" t="s">
        <v>75</v>
      </c>
      <c r="D75" s="64" t="s">
        <v>74</v>
      </c>
      <c r="E75" s="64" t="s">
        <v>73</v>
      </c>
      <c r="F75" s="65" t="s">
        <v>479</v>
      </c>
      <c r="G75" s="66" t="s">
        <v>557</v>
      </c>
      <c r="H75" s="68" t="s">
        <v>369</v>
      </c>
      <c r="I75" s="68" t="s">
        <v>369</v>
      </c>
      <c r="J75" s="64" t="s">
        <v>482</v>
      </c>
    </row>
    <row r="76" spans="1:10" ht="15.75" customHeight="1" x14ac:dyDescent="0.25">
      <c r="A76" s="64" t="str">
        <f t="shared" si="0"/>
        <v>RvTSER__M10 - U-7: Geofísica - 2° año  - RES00702-DGE-20 - IES 9019</v>
      </c>
      <c r="B76" s="64">
        <v>9019</v>
      </c>
      <c r="C76" s="64" t="s">
        <v>75</v>
      </c>
      <c r="D76" s="64" t="s">
        <v>74</v>
      </c>
      <c r="E76" s="64" t="s">
        <v>73</v>
      </c>
      <c r="F76" s="65" t="s">
        <v>480</v>
      </c>
      <c r="G76" s="66" t="s">
        <v>558</v>
      </c>
      <c r="H76" s="68" t="s">
        <v>369</v>
      </c>
      <c r="I76" s="68" t="s">
        <v>369</v>
      </c>
      <c r="J76" s="64" t="s">
        <v>482</v>
      </c>
    </row>
    <row r="77" spans="1:10" ht="15.75" customHeight="1" x14ac:dyDescent="0.25">
      <c r="A77" s="64" t="str">
        <f t="shared" si="0"/>
        <v>RvTSER__M10 - U-8: Tecnologías y aplicaciones - 2° año  - RES00702-DGE-20 - IES 9019</v>
      </c>
      <c r="B77" s="64">
        <v>9019</v>
      </c>
      <c r="C77" s="64" t="s">
        <v>75</v>
      </c>
      <c r="D77" s="64" t="s">
        <v>74</v>
      </c>
      <c r="E77" s="64" t="s">
        <v>73</v>
      </c>
      <c r="F77" s="65" t="s">
        <v>559</v>
      </c>
      <c r="G77" s="66" t="s">
        <v>560</v>
      </c>
      <c r="H77" s="68" t="s">
        <v>369</v>
      </c>
      <c r="I77" s="68" t="s">
        <v>369</v>
      </c>
      <c r="J77" s="64" t="s">
        <v>482</v>
      </c>
    </row>
    <row r="78" spans="1:10" ht="15.75" customHeight="1" x14ac:dyDescent="0.25">
      <c r="A78" s="64" t="str">
        <f t="shared" si="0"/>
        <v>RvTSER__M10 - U-9: Diseño de sistemas de generación geotérmicas - 2° año  - RES00702-DGE-20 - IES 9019</v>
      </c>
      <c r="B78" s="64">
        <v>9019</v>
      </c>
      <c r="C78" s="64" t="s">
        <v>75</v>
      </c>
      <c r="D78" s="64" t="s">
        <v>74</v>
      </c>
      <c r="E78" s="64" t="s">
        <v>73</v>
      </c>
      <c r="F78" s="65" t="s">
        <v>561</v>
      </c>
      <c r="G78" s="66" t="s">
        <v>562</v>
      </c>
      <c r="H78" s="68" t="s">
        <v>369</v>
      </c>
      <c r="I78" s="68" t="s">
        <v>369</v>
      </c>
      <c r="J78" s="64" t="s">
        <v>482</v>
      </c>
    </row>
    <row r="79" spans="1:10" ht="15.75" customHeight="1" x14ac:dyDescent="0.25">
      <c r="A79" s="64" t="str">
        <f t="shared" si="0"/>
        <v>RvTSER__M10 - U-10: Eficiencia Energética - 2° año  - RES00702-DGE-20 - IES 9019</v>
      </c>
      <c r="B79" s="64">
        <v>9019</v>
      </c>
      <c r="C79" s="64" t="s">
        <v>75</v>
      </c>
      <c r="D79" s="64" t="s">
        <v>74</v>
      </c>
      <c r="E79" s="64" t="s">
        <v>73</v>
      </c>
      <c r="F79" s="65" t="s">
        <v>563</v>
      </c>
      <c r="G79" s="66" t="s">
        <v>493</v>
      </c>
      <c r="H79" s="68" t="s">
        <v>369</v>
      </c>
      <c r="I79" s="68" t="s">
        <v>369</v>
      </c>
      <c r="J79" s="64" t="s">
        <v>482</v>
      </c>
    </row>
    <row r="80" spans="1:10" ht="15.75" customHeight="1" x14ac:dyDescent="0.25">
      <c r="A80" s="64" t="str">
        <f t="shared" si="0"/>
        <v>RvTSER__M10 - U-11: Práctica Profesionalizante - 2° año  - RES00702-DGE-20 - IES 9019</v>
      </c>
      <c r="B80" s="64">
        <v>9019</v>
      </c>
      <c r="C80" s="64" t="s">
        <v>75</v>
      </c>
      <c r="D80" s="64" t="s">
        <v>74</v>
      </c>
      <c r="E80" s="64" t="s">
        <v>73</v>
      </c>
      <c r="F80" s="65" t="s">
        <v>564</v>
      </c>
      <c r="G80" s="66" t="s">
        <v>396</v>
      </c>
      <c r="H80" s="68" t="s">
        <v>369</v>
      </c>
      <c r="I80" s="68" t="s">
        <v>369</v>
      </c>
      <c r="J80" s="64" t="s">
        <v>482</v>
      </c>
    </row>
    <row r="81" spans="1:10" ht="15.75" customHeight="1" x14ac:dyDescent="0.25">
      <c r="A81" s="64" t="str">
        <f t="shared" si="0"/>
        <v>RvTSER__M11 - U-1: Almacenamiento - 2° año  - RES00702-DGE-20 - IES 9019</v>
      </c>
      <c r="B81" s="64">
        <v>9019</v>
      </c>
      <c r="C81" s="64" t="s">
        <v>75</v>
      </c>
      <c r="D81" s="64" t="s">
        <v>74</v>
      </c>
      <c r="E81" s="64" t="s">
        <v>73</v>
      </c>
      <c r="F81" s="65" t="s">
        <v>565</v>
      </c>
      <c r="G81" s="66" t="s">
        <v>566</v>
      </c>
      <c r="H81" s="68" t="s">
        <v>369</v>
      </c>
      <c r="I81" s="68" t="s">
        <v>369</v>
      </c>
      <c r="J81" s="64" t="s">
        <v>482</v>
      </c>
    </row>
    <row r="82" spans="1:10" ht="15.75" customHeight="1" x14ac:dyDescent="0.25">
      <c r="A82" s="64" t="str">
        <f t="shared" si="0"/>
        <v>RvTSER__M11 - U-2: Transformación - 2° año  - RES00702-DGE-20 - IES 9019</v>
      </c>
      <c r="B82" s="64">
        <v>9019</v>
      </c>
      <c r="C82" s="64" t="s">
        <v>75</v>
      </c>
      <c r="D82" s="64" t="s">
        <v>74</v>
      </c>
      <c r="E82" s="64" t="s">
        <v>73</v>
      </c>
      <c r="F82" s="65" t="s">
        <v>567</v>
      </c>
      <c r="G82" s="66" t="s">
        <v>568</v>
      </c>
      <c r="H82" s="68" t="s">
        <v>369</v>
      </c>
      <c r="I82" s="68" t="s">
        <v>369</v>
      </c>
      <c r="J82" s="64" t="s">
        <v>482</v>
      </c>
    </row>
    <row r="83" spans="1:10" ht="15.75" customHeight="1" x14ac:dyDescent="0.25">
      <c r="A83" s="64" t="str">
        <f t="shared" si="0"/>
        <v>RvTSER__M11 - U-3: Transporte - 2° año  - RES00702-DGE-20 - IES 9019</v>
      </c>
      <c r="B83" s="64">
        <v>9019</v>
      </c>
      <c r="C83" s="64" t="s">
        <v>75</v>
      </c>
      <c r="D83" s="64" t="s">
        <v>74</v>
      </c>
      <c r="E83" s="64" t="s">
        <v>73</v>
      </c>
      <c r="F83" s="65" t="s">
        <v>569</v>
      </c>
      <c r="G83" s="66" t="s">
        <v>570</v>
      </c>
      <c r="H83" s="68" t="s">
        <v>369</v>
      </c>
      <c r="I83" s="68" t="s">
        <v>369</v>
      </c>
      <c r="J83" s="64" t="s">
        <v>482</v>
      </c>
    </row>
    <row r="84" spans="1:10" ht="15.75" customHeight="1" x14ac:dyDescent="0.25">
      <c r="A84" s="64" t="str">
        <f t="shared" si="0"/>
        <v>RvTSER__M11 - U-4: Práctica Profesionalizante - 2° año  - RES00702-DGE-20 - IES 9019</v>
      </c>
      <c r="B84" s="64">
        <v>9019</v>
      </c>
      <c r="C84" s="64" t="s">
        <v>75</v>
      </c>
      <c r="D84" s="64" t="s">
        <v>74</v>
      </c>
      <c r="E84" s="64" t="s">
        <v>73</v>
      </c>
      <c r="F84" s="65" t="s">
        <v>571</v>
      </c>
      <c r="G84" s="66" t="s">
        <v>396</v>
      </c>
      <c r="H84" s="68" t="s">
        <v>369</v>
      </c>
      <c r="I84" s="68" t="s">
        <v>369</v>
      </c>
      <c r="J84" s="64" t="s">
        <v>482</v>
      </c>
    </row>
    <row r="85" spans="1:10" ht="15.75" customHeight="1" x14ac:dyDescent="0.25">
      <c r="A85" s="64" t="str">
        <f t="shared" si="0"/>
        <v>RvTSER__M12 - U-1: Gestión de la Energía - 2° año  - RES00702-DGE-20 - IES 9019</v>
      </c>
      <c r="B85" s="64">
        <v>9019</v>
      </c>
      <c r="C85" s="64" t="s">
        <v>75</v>
      </c>
      <c r="D85" s="64" t="s">
        <v>74</v>
      </c>
      <c r="E85" s="64" t="s">
        <v>73</v>
      </c>
      <c r="F85" s="65" t="s">
        <v>572</v>
      </c>
      <c r="G85" s="66" t="s">
        <v>573</v>
      </c>
      <c r="H85" s="68" t="s">
        <v>369</v>
      </c>
      <c r="I85" s="68" t="s">
        <v>369</v>
      </c>
      <c r="J85" s="64" t="s">
        <v>482</v>
      </c>
    </row>
    <row r="86" spans="1:10" ht="15.75" customHeight="1" x14ac:dyDescent="0.25">
      <c r="A86" s="64" t="str">
        <f t="shared" si="0"/>
        <v>RvTSER__M12 - U-2: Sistemas de Gestión de la Energía en empresas y organismos - 2° año  - RES00702-DGE-20 - IES 9019</v>
      </c>
      <c r="B86" s="64">
        <v>9019</v>
      </c>
      <c r="C86" s="64" t="s">
        <v>75</v>
      </c>
      <c r="D86" s="64" t="s">
        <v>74</v>
      </c>
      <c r="E86" s="64" t="s">
        <v>73</v>
      </c>
      <c r="F86" s="65" t="s">
        <v>574</v>
      </c>
      <c r="G86" s="66" t="s">
        <v>575</v>
      </c>
      <c r="H86" s="68" t="s">
        <v>369</v>
      </c>
      <c r="I86" s="68" t="s">
        <v>369</v>
      </c>
      <c r="J86" s="64" t="s">
        <v>482</v>
      </c>
    </row>
    <row r="87" spans="1:10" ht="15.75" customHeight="1" x14ac:dyDescent="0.25">
      <c r="A87" s="64" t="str">
        <f t="shared" si="0"/>
        <v>RvTSER__M12 - U-3: Cálculos económicos y evaluación de proyectos - 2° año  - RES00702-DGE-20 - IES 9019</v>
      </c>
      <c r="B87" s="64">
        <v>9019</v>
      </c>
      <c r="C87" s="64" t="s">
        <v>75</v>
      </c>
      <c r="D87" s="64" t="s">
        <v>74</v>
      </c>
      <c r="E87" s="64" t="s">
        <v>73</v>
      </c>
      <c r="F87" s="65" t="s">
        <v>576</v>
      </c>
      <c r="G87" s="66" t="s">
        <v>577</v>
      </c>
      <c r="H87" s="68" t="s">
        <v>369</v>
      </c>
      <c r="I87" s="68" t="s">
        <v>369</v>
      </c>
      <c r="J87" s="64" t="s">
        <v>482</v>
      </c>
    </row>
    <row r="88" spans="1:10" ht="15.75" customHeight="1" x14ac:dyDescent="0.25">
      <c r="A88" s="64" t="str">
        <f t="shared" si="0"/>
        <v>RvTSER__M12 - U-4: Comercialización de energía eléctrica - 2° año  - RES00702-DGE-20 - IES 9019</v>
      </c>
      <c r="B88" s="64">
        <v>9019</v>
      </c>
      <c r="C88" s="64" t="s">
        <v>75</v>
      </c>
      <c r="D88" s="64" t="s">
        <v>74</v>
      </c>
      <c r="E88" s="64" t="s">
        <v>73</v>
      </c>
      <c r="F88" s="65" t="s">
        <v>578</v>
      </c>
      <c r="G88" s="66" t="s">
        <v>579</v>
      </c>
      <c r="H88" s="68" t="s">
        <v>369</v>
      </c>
      <c r="I88" s="68" t="s">
        <v>369</v>
      </c>
      <c r="J88" s="64" t="s">
        <v>482</v>
      </c>
    </row>
    <row r="89" spans="1:10" ht="15.75" customHeight="1" x14ac:dyDescent="0.25">
      <c r="A89" s="64" t="str">
        <f t="shared" si="0"/>
        <v>RvTSER__M12 - U-5: Práctica Profesionalizante - 2° año  - RES00702-DGE-20 - IES 9019</v>
      </c>
      <c r="B89" s="64">
        <v>9019</v>
      </c>
      <c r="C89" s="64" t="s">
        <v>75</v>
      </c>
      <c r="D89" s="64" t="s">
        <v>74</v>
      </c>
      <c r="E89" s="64" t="s">
        <v>73</v>
      </c>
      <c r="F89" s="65" t="s">
        <v>580</v>
      </c>
      <c r="G89" s="66" t="s">
        <v>396</v>
      </c>
      <c r="H89" s="68" t="s">
        <v>369</v>
      </c>
      <c r="I89" s="68" t="s">
        <v>369</v>
      </c>
      <c r="J89" s="64" t="s">
        <v>482</v>
      </c>
    </row>
    <row r="90" spans="1:10" ht="15.75" customHeight="1" x14ac:dyDescent="0.25">
      <c r="A90" s="64" t="str">
        <f t="shared" si="0"/>
        <v>RvTSER__M13 - U-1: Tipos y niveles - 2° año  - RES00702-DGE-20 - IES 9019</v>
      </c>
      <c r="B90" s="64">
        <v>9019</v>
      </c>
      <c r="C90" s="64" t="s">
        <v>75</v>
      </c>
      <c r="D90" s="64" t="s">
        <v>74</v>
      </c>
      <c r="E90" s="64" t="s">
        <v>73</v>
      </c>
      <c r="F90" s="65" t="s">
        <v>581</v>
      </c>
      <c r="G90" s="66" t="s">
        <v>582</v>
      </c>
      <c r="H90" s="68" t="s">
        <v>369</v>
      </c>
      <c r="I90" s="68" t="s">
        <v>369</v>
      </c>
      <c r="J90" s="64" t="s">
        <v>482</v>
      </c>
    </row>
    <row r="91" spans="1:10" ht="15.75" customHeight="1" x14ac:dyDescent="0.25">
      <c r="A91" s="64" t="str">
        <f t="shared" si="0"/>
        <v>RvTSER__M13 - U-2: Establecimiento del plan de mantenimiento - 2° año  - RES00702-DGE-20 - IES 9019</v>
      </c>
      <c r="B91" s="64">
        <v>9019</v>
      </c>
      <c r="C91" s="64" t="s">
        <v>75</v>
      </c>
      <c r="D91" s="64" t="s">
        <v>74</v>
      </c>
      <c r="E91" s="64" t="s">
        <v>73</v>
      </c>
      <c r="F91" s="65" t="s">
        <v>583</v>
      </c>
      <c r="G91" s="66" t="s">
        <v>584</v>
      </c>
      <c r="H91" s="68" t="s">
        <v>369</v>
      </c>
      <c r="I91" s="68" t="s">
        <v>369</v>
      </c>
      <c r="J91" s="64" t="s">
        <v>482</v>
      </c>
    </row>
    <row r="92" spans="1:10" ht="15.75" customHeight="1" x14ac:dyDescent="0.25">
      <c r="A92" s="64" t="str">
        <f t="shared" si="0"/>
        <v>RvTSER__M13 - U-3: Método de análisis de Averías - 2° año  - RES00702-DGE-20 - IES 9019</v>
      </c>
      <c r="B92" s="64">
        <v>9019</v>
      </c>
      <c r="C92" s="64" t="s">
        <v>75</v>
      </c>
      <c r="D92" s="64" t="s">
        <v>74</v>
      </c>
      <c r="E92" s="64" t="s">
        <v>73</v>
      </c>
      <c r="F92" s="65" t="s">
        <v>585</v>
      </c>
      <c r="G92" s="66" t="s">
        <v>586</v>
      </c>
      <c r="H92" s="68" t="s">
        <v>369</v>
      </c>
      <c r="I92" s="68" t="s">
        <v>369</v>
      </c>
      <c r="J92" s="64" t="s">
        <v>482</v>
      </c>
    </row>
    <row r="93" spans="1:10" ht="15.75" customHeight="1" x14ac:dyDescent="0.25">
      <c r="A93" s="64" t="str">
        <f t="shared" si="0"/>
        <v>RvTSER__M13 - U-4: El presupuesto de mantenimiento - 2° año  - RES00702-DGE-20 - IES 9019</v>
      </c>
      <c r="B93" s="64">
        <v>9019</v>
      </c>
      <c r="C93" s="64" t="s">
        <v>75</v>
      </c>
      <c r="D93" s="64" t="s">
        <v>74</v>
      </c>
      <c r="E93" s="64" t="s">
        <v>73</v>
      </c>
      <c r="F93" s="65" t="s">
        <v>587</v>
      </c>
      <c r="G93" s="66" t="s">
        <v>588</v>
      </c>
      <c r="H93" s="68" t="s">
        <v>369</v>
      </c>
      <c r="I93" s="68" t="s">
        <v>369</v>
      </c>
      <c r="J93" s="64" t="s">
        <v>482</v>
      </c>
    </row>
    <row r="94" spans="1:10" ht="15.75" customHeight="1" x14ac:dyDescent="0.25">
      <c r="A94" s="64" t="str">
        <f t="shared" si="0"/>
        <v>RvTSER__M13 - U-5: Normas de Seguridad - 2° año  - RES00702-DGE-20 - IES 9019</v>
      </c>
      <c r="B94" s="64">
        <v>9019</v>
      </c>
      <c r="C94" s="64" t="s">
        <v>75</v>
      </c>
      <c r="D94" s="64" t="s">
        <v>74</v>
      </c>
      <c r="E94" s="64" t="s">
        <v>73</v>
      </c>
      <c r="F94" s="65" t="s">
        <v>589</v>
      </c>
      <c r="G94" s="66" t="s">
        <v>590</v>
      </c>
      <c r="H94" s="68" t="s">
        <v>369</v>
      </c>
      <c r="I94" s="68" t="s">
        <v>369</v>
      </c>
      <c r="J94" s="64" t="s">
        <v>482</v>
      </c>
    </row>
    <row r="95" spans="1:10" ht="15.75" customHeight="1" x14ac:dyDescent="0.25">
      <c r="A95" s="64" t="str">
        <f t="shared" si="0"/>
        <v>RvTSER__M13 - U-6: Gestión del mantenimiento - 2° año  - RES00702-DGE-20 - IES 9019</v>
      </c>
      <c r="B95" s="64">
        <v>9019</v>
      </c>
      <c r="C95" s="64" t="s">
        <v>75</v>
      </c>
      <c r="D95" s="64" t="s">
        <v>74</v>
      </c>
      <c r="E95" s="64" t="s">
        <v>73</v>
      </c>
      <c r="F95" s="65" t="s">
        <v>591</v>
      </c>
      <c r="G95" s="66" t="s">
        <v>592</v>
      </c>
      <c r="H95" s="68" t="s">
        <v>369</v>
      </c>
      <c r="I95" s="68" t="s">
        <v>369</v>
      </c>
      <c r="J95" s="64" t="s">
        <v>482</v>
      </c>
    </row>
    <row r="96" spans="1:10" ht="15.75" customHeight="1" x14ac:dyDescent="0.25">
      <c r="A96" s="64" t="str">
        <f t="shared" si="0"/>
        <v>RvTSER__M13 - U-7: Práctica Profesionalizante - 2° año  - RES00702-DGE-20 - IES 9019</v>
      </c>
      <c r="B96" s="64">
        <v>9019</v>
      </c>
      <c r="C96" s="64" t="s">
        <v>75</v>
      </c>
      <c r="D96" s="64" t="s">
        <v>74</v>
      </c>
      <c r="E96" s="64" t="s">
        <v>73</v>
      </c>
      <c r="F96" s="65" t="s">
        <v>593</v>
      </c>
      <c r="G96" s="74" t="s">
        <v>396</v>
      </c>
      <c r="H96" s="68" t="s">
        <v>369</v>
      </c>
      <c r="I96" s="68" t="s">
        <v>369</v>
      </c>
      <c r="J96" s="64" t="s">
        <v>482</v>
      </c>
    </row>
    <row r="97" spans="1:10" ht="15.75" customHeight="1" x14ac:dyDescent="0.25">
      <c r="A97" s="64" t="str">
        <f t="shared" ref="A97:A140" si="1">CONCATENATE(C97,D97,"__",F97,": ",G97," - ",E97," año "," - RES",J97," - IES ",B97,)</f>
        <v>RvTSER__M14 - U-1: Negocio - 3° año  - RES00702-DGE-20 - IES 9019</v>
      </c>
      <c r="B97" s="64">
        <v>9019</v>
      </c>
      <c r="C97" s="64" t="s">
        <v>75</v>
      </c>
      <c r="D97" s="64" t="s">
        <v>74</v>
      </c>
      <c r="E97" s="64" t="s">
        <v>91</v>
      </c>
      <c r="F97" s="65" t="s">
        <v>700</v>
      </c>
      <c r="G97" s="72" t="s">
        <v>624</v>
      </c>
      <c r="H97" s="68" t="s">
        <v>369</v>
      </c>
      <c r="I97" s="68" t="s">
        <v>369</v>
      </c>
      <c r="J97" s="64" t="s">
        <v>482</v>
      </c>
    </row>
    <row r="98" spans="1:10" ht="15.75" customHeight="1" x14ac:dyDescent="0.25">
      <c r="A98" s="64" t="str">
        <f t="shared" si="1"/>
        <v>RvTSER__M14 - U-2: Factibilidad - 3° año  - RES00702-DGE-20 - IES 9019</v>
      </c>
      <c r="B98" s="64">
        <v>9019</v>
      </c>
      <c r="C98" s="64" t="s">
        <v>75</v>
      </c>
      <c r="D98" s="64" t="s">
        <v>74</v>
      </c>
      <c r="E98" s="64" t="s">
        <v>91</v>
      </c>
      <c r="F98" s="65" t="s">
        <v>701</v>
      </c>
      <c r="G98" s="72" t="s">
        <v>625</v>
      </c>
      <c r="H98" s="68" t="s">
        <v>369</v>
      </c>
      <c r="I98" s="68" t="s">
        <v>369</v>
      </c>
      <c r="J98" s="64" t="s">
        <v>482</v>
      </c>
    </row>
    <row r="99" spans="1:10" ht="15.75" customHeight="1" x14ac:dyDescent="0.25">
      <c r="A99" s="64" t="str">
        <f t="shared" si="1"/>
        <v>RvTSER__M14 - U-3: Buenas Prácticas de Negocio - 3° año  - RES00702-DGE-20 - IES 9019</v>
      </c>
      <c r="B99" s="64">
        <v>9019</v>
      </c>
      <c r="C99" s="64" t="s">
        <v>75</v>
      </c>
      <c r="D99" s="64" t="s">
        <v>74</v>
      </c>
      <c r="E99" s="64" t="s">
        <v>91</v>
      </c>
      <c r="F99" s="65" t="s">
        <v>702</v>
      </c>
      <c r="G99" s="72" t="s">
        <v>626</v>
      </c>
      <c r="H99" s="68" t="s">
        <v>369</v>
      </c>
      <c r="I99" s="68" t="s">
        <v>369</v>
      </c>
      <c r="J99" s="64" t="s">
        <v>482</v>
      </c>
    </row>
    <row r="100" spans="1:10" ht="15.75" customHeight="1" x14ac:dyDescent="0.25">
      <c r="A100" s="64" t="str">
        <f t="shared" si="1"/>
        <v>RvTSER__M14 - U-4: Costos - 3° año  - RES00702-DGE-20 - IES 9019</v>
      </c>
      <c r="B100" s="64">
        <v>9019</v>
      </c>
      <c r="C100" s="64" t="s">
        <v>75</v>
      </c>
      <c r="D100" s="64" t="s">
        <v>74</v>
      </c>
      <c r="E100" s="64" t="s">
        <v>91</v>
      </c>
      <c r="F100" s="65" t="s">
        <v>703</v>
      </c>
      <c r="G100" s="72" t="s">
        <v>627</v>
      </c>
      <c r="H100" s="68" t="s">
        <v>369</v>
      </c>
      <c r="I100" s="68" t="s">
        <v>369</v>
      </c>
      <c r="J100" s="64" t="s">
        <v>482</v>
      </c>
    </row>
    <row r="101" spans="1:10" ht="15.75" customHeight="1" x14ac:dyDescent="0.25">
      <c r="A101" s="64" t="str">
        <f t="shared" si="1"/>
        <v>RvTSER__M14 - U-5: Ingresos y Egresos - 3° año  - RES00702-DGE-20 - IES 9019</v>
      </c>
      <c r="B101" s="64">
        <v>9019</v>
      </c>
      <c r="C101" s="64" t="s">
        <v>75</v>
      </c>
      <c r="D101" s="64" t="s">
        <v>74</v>
      </c>
      <c r="E101" s="64" t="s">
        <v>91</v>
      </c>
      <c r="F101" s="65" t="s">
        <v>704</v>
      </c>
      <c r="G101" s="72" t="s">
        <v>628</v>
      </c>
      <c r="H101" s="68" t="s">
        <v>369</v>
      </c>
      <c r="I101" s="68" t="s">
        <v>369</v>
      </c>
      <c r="J101" s="64" t="s">
        <v>482</v>
      </c>
    </row>
    <row r="102" spans="1:10" ht="15.75" customHeight="1" x14ac:dyDescent="0.25">
      <c r="A102" s="64" t="str">
        <f t="shared" si="1"/>
        <v>RvTSER__M14 - U-6: Presupuestos - 3° año  - RES00702-DGE-20 - IES 9019</v>
      </c>
      <c r="B102" s="64">
        <v>9019</v>
      </c>
      <c r="C102" s="64" t="s">
        <v>75</v>
      </c>
      <c r="D102" s="64" t="s">
        <v>74</v>
      </c>
      <c r="E102" s="64" t="s">
        <v>91</v>
      </c>
      <c r="F102" s="65" t="s">
        <v>705</v>
      </c>
      <c r="G102" s="72" t="s">
        <v>630</v>
      </c>
      <c r="H102" s="68" t="s">
        <v>369</v>
      </c>
      <c r="I102" s="68" t="s">
        <v>369</v>
      </c>
      <c r="J102" s="64" t="s">
        <v>482</v>
      </c>
    </row>
    <row r="103" spans="1:10" ht="15.75" customHeight="1" x14ac:dyDescent="0.25">
      <c r="A103" s="64" t="str">
        <f t="shared" si="1"/>
        <v>RvTSER__M14 - U-7: Informática - 3° año  - RES00702-DGE-20 - IES 9019</v>
      </c>
      <c r="B103" s="64">
        <v>9019</v>
      </c>
      <c r="C103" s="64" t="s">
        <v>75</v>
      </c>
      <c r="D103" s="64" t="s">
        <v>74</v>
      </c>
      <c r="E103" s="64" t="s">
        <v>91</v>
      </c>
      <c r="F103" s="65" t="s">
        <v>706</v>
      </c>
      <c r="G103" s="72" t="s">
        <v>634</v>
      </c>
      <c r="H103" s="68" t="s">
        <v>369</v>
      </c>
      <c r="I103" s="68" t="s">
        <v>369</v>
      </c>
      <c r="J103" s="64" t="s">
        <v>482</v>
      </c>
    </row>
    <row r="104" spans="1:10" ht="15.75" customHeight="1" x14ac:dyDescent="0.25">
      <c r="A104" s="64" t="str">
        <f t="shared" si="1"/>
        <v>RvTSER__M14 - U-8: Características de la Actividad Comercial - 3° año  - RES00702-DGE-20 - IES 9019</v>
      </c>
      <c r="B104" s="64">
        <v>9019</v>
      </c>
      <c r="C104" s="64" t="s">
        <v>75</v>
      </c>
      <c r="D104" s="64" t="s">
        <v>74</v>
      </c>
      <c r="E104" s="64" t="s">
        <v>91</v>
      </c>
      <c r="F104" s="65" t="s">
        <v>707</v>
      </c>
      <c r="G104" s="73" t="s">
        <v>708</v>
      </c>
      <c r="H104" s="68" t="s">
        <v>369</v>
      </c>
      <c r="I104" s="68" t="s">
        <v>369</v>
      </c>
      <c r="J104" s="64" t="s">
        <v>482</v>
      </c>
    </row>
    <row r="105" spans="1:10" ht="15.75" customHeight="1" x14ac:dyDescent="0.25">
      <c r="A105" s="64" t="str">
        <f t="shared" si="1"/>
        <v>RvTSER__M14 - U-9: Estructura - 3° año  - RES00702-DGE-20 - IES 9019</v>
      </c>
      <c r="B105" s="64">
        <v>9019</v>
      </c>
      <c r="C105" s="64" t="s">
        <v>75</v>
      </c>
      <c r="D105" s="64" t="s">
        <v>74</v>
      </c>
      <c r="E105" s="64" t="s">
        <v>91</v>
      </c>
      <c r="F105" s="65" t="s">
        <v>709</v>
      </c>
      <c r="G105" s="72" t="s">
        <v>638</v>
      </c>
      <c r="H105" s="68" t="s">
        <v>369</v>
      </c>
      <c r="I105" s="68" t="s">
        <v>369</v>
      </c>
      <c r="J105" s="64" t="s">
        <v>482</v>
      </c>
    </row>
    <row r="106" spans="1:10" ht="15.75" customHeight="1" x14ac:dyDescent="0.25">
      <c r="A106" s="64" t="str">
        <f t="shared" si="1"/>
        <v>RvTSER__M14 - U-10: Estrategia - 3° año  - RES00702-DGE-20 - IES 9019</v>
      </c>
      <c r="B106" s="64">
        <v>9019</v>
      </c>
      <c r="C106" s="64" t="s">
        <v>75</v>
      </c>
      <c r="D106" s="64" t="s">
        <v>74</v>
      </c>
      <c r="E106" s="64" t="s">
        <v>91</v>
      </c>
      <c r="F106" s="65" t="s">
        <v>710</v>
      </c>
      <c r="G106" s="72" t="s">
        <v>711</v>
      </c>
      <c r="H106" s="68" t="s">
        <v>369</v>
      </c>
      <c r="I106" s="68" t="s">
        <v>369</v>
      </c>
      <c r="J106" s="64" t="s">
        <v>482</v>
      </c>
    </row>
    <row r="107" spans="1:10" ht="15.75" customHeight="1" x14ac:dyDescent="0.25">
      <c r="A107" s="64" t="str">
        <f t="shared" si="1"/>
        <v>RvTSER__M14 - U-11: Plan de Negocio - 3° año  - RES00702-DGE-20 - IES 9019</v>
      </c>
      <c r="B107" s="64">
        <v>9019</v>
      </c>
      <c r="C107" s="64" t="s">
        <v>75</v>
      </c>
      <c r="D107" s="64" t="s">
        <v>74</v>
      </c>
      <c r="E107" s="64" t="s">
        <v>91</v>
      </c>
      <c r="F107" s="65" t="s">
        <v>712</v>
      </c>
      <c r="G107" s="72" t="s">
        <v>642</v>
      </c>
      <c r="H107" s="68" t="s">
        <v>369</v>
      </c>
      <c r="I107" s="68" t="s">
        <v>369</v>
      </c>
      <c r="J107" s="64" t="s">
        <v>482</v>
      </c>
    </row>
    <row r="108" spans="1:10" ht="15.75" customHeight="1" x14ac:dyDescent="0.25">
      <c r="A108" s="64" t="str">
        <f t="shared" si="1"/>
        <v>RvTSER__M14 - U-12: Logística - 3° año  - RES00702-DGE-20 - IES 9019</v>
      </c>
      <c r="B108" s="64">
        <v>9019</v>
      </c>
      <c r="C108" s="64" t="s">
        <v>75</v>
      </c>
      <c r="D108" s="64" t="s">
        <v>74</v>
      </c>
      <c r="E108" s="64" t="s">
        <v>91</v>
      </c>
      <c r="F108" s="65" t="s">
        <v>713</v>
      </c>
      <c r="G108" s="72" t="s">
        <v>644</v>
      </c>
      <c r="H108" s="68" t="s">
        <v>369</v>
      </c>
      <c r="I108" s="68" t="s">
        <v>369</v>
      </c>
      <c r="J108" s="64" t="s">
        <v>482</v>
      </c>
    </row>
    <row r="109" spans="1:10" ht="15.75" customHeight="1" x14ac:dyDescent="0.25">
      <c r="A109" s="64" t="str">
        <f t="shared" si="1"/>
        <v>RvTSER__M14 - U-13: Formación de Precios - 3° año  - RES00702-DGE-20 - IES 9019</v>
      </c>
      <c r="B109" s="64">
        <v>9019</v>
      </c>
      <c r="C109" s="64" t="s">
        <v>75</v>
      </c>
      <c r="D109" s="64" t="s">
        <v>74</v>
      </c>
      <c r="E109" s="64" t="s">
        <v>91</v>
      </c>
      <c r="F109" s="65" t="s">
        <v>714</v>
      </c>
      <c r="G109" s="72" t="s">
        <v>648</v>
      </c>
      <c r="H109" s="68" t="s">
        <v>369</v>
      </c>
      <c r="I109" s="68" t="s">
        <v>369</v>
      </c>
      <c r="J109" s="64" t="s">
        <v>482</v>
      </c>
    </row>
    <row r="110" spans="1:10" x14ac:dyDescent="0.25">
      <c r="A110" s="64" t="str">
        <f t="shared" si="1"/>
        <v>RvTSER__M14 - U-14: Práctica Profesionalizante - 3° año  - RES00702-DGE-20 - IES 9019</v>
      </c>
      <c r="B110" s="64">
        <v>9019</v>
      </c>
      <c r="C110" s="64" t="s">
        <v>75</v>
      </c>
      <c r="D110" s="64" t="s">
        <v>74</v>
      </c>
      <c r="E110" s="64" t="s">
        <v>91</v>
      </c>
      <c r="F110" s="65" t="s">
        <v>715</v>
      </c>
      <c r="G110" s="74" t="s">
        <v>396</v>
      </c>
      <c r="H110" s="68" t="s">
        <v>369</v>
      </c>
      <c r="I110" s="68" t="s">
        <v>369</v>
      </c>
      <c r="J110" s="64" t="s">
        <v>482</v>
      </c>
    </row>
    <row r="111" spans="1:10" x14ac:dyDescent="0.25">
      <c r="A111" s="64" t="str">
        <f t="shared" si="1"/>
        <v>RvTSER__M15 - U-1: Tecnología de Control - 3° año  - RES00702-DGE-20 - IES 9019</v>
      </c>
      <c r="B111" s="64">
        <v>9019</v>
      </c>
      <c r="C111" s="64" t="s">
        <v>75</v>
      </c>
      <c r="D111" s="64" t="s">
        <v>74</v>
      </c>
      <c r="E111" s="64" t="s">
        <v>91</v>
      </c>
      <c r="F111" s="65" t="s">
        <v>716</v>
      </c>
      <c r="G111" s="72" t="s">
        <v>717</v>
      </c>
      <c r="H111" s="68" t="s">
        <v>369</v>
      </c>
      <c r="I111" s="68" t="s">
        <v>369</v>
      </c>
      <c r="J111" s="64" t="s">
        <v>482</v>
      </c>
    </row>
    <row r="112" spans="1:10" x14ac:dyDescent="0.25">
      <c r="A112" s="64" t="str">
        <f t="shared" si="1"/>
        <v>RvTSER__M15 - U-2: Componentes de los Sistemas de Control - 3° año  - RES00702-DGE-20 - IES 9019</v>
      </c>
      <c r="B112" s="64">
        <v>9019</v>
      </c>
      <c r="C112" s="64" t="s">
        <v>75</v>
      </c>
      <c r="D112" s="64" t="s">
        <v>74</v>
      </c>
      <c r="E112" s="64" t="s">
        <v>91</v>
      </c>
      <c r="F112" s="65" t="s">
        <v>718</v>
      </c>
      <c r="G112" s="72" t="s">
        <v>719</v>
      </c>
      <c r="H112" s="68" t="s">
        <v>369</v>
      </c>
      <c r="I112" s="68" t="s">
        <v>369</v>
      </c>
      <c r="J112" s="64" t="s">
        <v>482</v>
      </c>
    </row>
    <row r="113" spans="1:10" x14ac:dyDescent="0.25">
      <c r="A113" s="64" t="str">
        <f t="shared" si="1"/>
        <v>RvTSER__M15 - U-3: Electrónica de Control - 3° año  - RES00702-DGE-20 - IES 9019</v>
      </c>
      <c r="B113" s="64">
        <v>9019</v>
      </c>
      <c r="C113" s="64" t="s">
        <v>75</v>
      </c>
      <c r="D113" s="64" t="s">
        <v>74</v>
      </c>
      <c r="E113" s="64" t="s">
        <v>91</v>
      </c>
      <c r="F113" s="65" t="s">
        <v>720</v>
      </c>
      <c r="G113" s="72" t="s">
        <v>721</v>
      </c>
      <c r="H113" s="68" t="s">
        <v>369</v>
      </c>
      <c r="I113" s="68" t="s">
        <v>369</v>
      </c>
      <c r="J113" s="64" t="s">
        <v>482</v>
      </c>
    </row>
    <row r="114" spans="1:10" x14ac:dyDescent="0.25">
      <c r="A114" s="64" t="str">
        <f t="shared" si="1"/>
        <v>RvTSER__M15 - U-4: Electroneumática de Control - 3° año  - RES00702-DGE-20 - IES 9019</v>
      </c>
      <c r="B114" s="64">
        <v>9019</v>
      </c>
      <c r="C114" s="64" t="s">
        <v>75</v>
      </c>
      <c r="D114" s="64" t="s">
        <v>74</v>
      </c>
      <c r="E114" s="64" t="s">
        <v>91</v>
      </c>
      <c r="F114" s="65" t="s">
        <v>722</v>
      </c>
      <c r="G114" s="72" t="s">
        <v>723</v>
      </c>
      <c r="H114" s="68" t="s">
        <v>369</v>
      </c>
      <c r="I114" s="68" t="s">
        <v>369</v>
      </c>
      <c r="J114" s="64" t="s">
        <v>482</v>
      </c>
    </row>
    <row r="115" spans="1:10" x14ac:dyDescent="0.25">
      <c r="A115" s="64" t="str">
        <f t="shared" si="1"/>
        <v>RvTSER__M15 - U-5: Práctica Profesionalizante - 3° año  - RES00702-DGE-20 - IES 9019</v>
      </c>
      <c r="B115" s="64">
        <v>9019</v>
      </c>
      <c r="C115" s="64" t="s">
        <v>75</v>
      </c>
      <c r="D115" s="64" t="s">
        <v>74</v>
      </c>
      <c r="E115" s="64" t="s">
        <v>91</v>
      </c>
      <c r="F115" s="65" t="s">
        <v>724</v>
      </c>
      <c r="G115" s="74" t="s">
        <v>396</v>
      </c>
      <c r="H115" s="68" t="s">
        <v>369</v>
      </c>
      <c r="I115" s="68" t="s">
        <v>369</v>
      </c>
      <c r="J115" s="64" t="s">
        <v>482</v>
      </c>
    </row>
    <row r="116" spans="1:10" x14ac:dyDescent="0.25">
      <c r="A116" s="64" t="str">
        <f t="shared" si="1"/>
        <v>RvTSER__M16 - U-1: Búsqueda activa de empleo - 3° año  - RES00702-DGE-20 - IES 9019</v>
      </c>
      <c r="B116" s="64">
        <v>9019</v>
      </c>
      <c r="C116" s="64" t="s">
        <v>75</v>
      </c>
      <c r="D116" s="64" t="s">
        <v>74</v>
      </c>
      <c r="E116" s="64" t="s">
        <v>91</v>
      </c>
      <c r="F116" s="65" t="s">
        <v>725</v>
      </c>
      <c r="G116" s="72" t="s">
        <v>726</v>
      </c>
      <c r="H116" s="68" t="s">
        <v>369</v>
      </c>
      <c r="I116" s="68" t="s">
        <v>369</v>
      </c>
      <c r="J116" s="64" t="s">
        <v>482</v>
      </c>
    </row>
    <row r="117" spans="1:10" ht="60" x14ac:dyDescent="0.25">
      <c r="A117" s="64" t="str">
        <f t="shared" si="1"/>
        <v>RvTSER__M16 - U-2: Gestión del conflicto y equipos de trabajo - 3° año  - RES00702-DGE-20 - IES 9019</v>
      </c>
      <c r="B117" s="64">
        <v>9019</v>
      </c>
      <c r="C117" s="64" t="s">
        <v>75</v>
      </c>
      <c r="D117" s="64" t="s">
        <v>74</v>
      </c>
      <c r="E117" s="64" t="s">
        <v>91</v>
      </c>
      <c r="F117" s="65" t="s">
        <v>727</v>
      </c>
      <c r="G117" s="73" t="s">
        <v>728</v>
      </c>
      <c r="H117" s="68" t="s">
        <v>369</v>
      </c>
      <c r="I117" s="68" t="s">
        <v>369</v>
      </c>
      <c r="J117" s="64" t="s">
        <v>482</v>
      </c>
    </row>
    <row r="118" spans="1:10" ht="60" x14ac:dyDescent="0.25">
      <c r="A118" s="64" t="str">
        <f t="shared" si="1"/>
        <v>RvTSER__M16 - U-3: Las sociedades comerciales - 3° año  - RES00702-DGE-20 - IES 9019</v>
      </c>
      <c r="B118" s="64">
        <v>9019</v>
      </c>
      <c r="C118" s="64" t="s">
        <v>75</v>
      </c>
      <c r="D118" s="64" t="s">
        <v>74</v>
      </c>
      <c r="E118" s="64" t="s">
        <v>91</v>
      </c>
      <c r="F118" s="65" t="s">
        <v>729</v>
      </c>
      <c r="G118" s="73" t="s">
        <v>730</v>
      </c>
      <c r="H118" s="68" t="s">
        <v>369</v>
      </c>
      <c r="I118" s="68" t="s">
        <v>369</v>
      </c>
      <c r="J118" s="64" t="s">
        <v>482</v>
      </c>
    </row>
    <row r="119" spans="1:10" ht="60" x14ac:dyDescent="0.25">
      <c r="A119" s="64" t="str">
        <f t="shared" si="1"/>
        <v>RvTSER__M16 - U-4: Evaluación de riesgos profesionales - 3° año  - RES00702-DGE-20 - IES 9019</v>
      </c>
      <c r="B119" s="64">
        <v>9019</v>
      </c>
      <c r="C119" s="64" t="s">
        <v>75</v>
      </c>
      <c r="D119" s="64" t="s">
        <v>74</v>
      </c>
      <c r="E119" s="64" t="s">
        <v>91</v>
      </c>
      <c r="F119" s="65" t="s">
        <v>731</v>
      </c>
      <c r="G119" s="73" t="s">
        <v>732</v>
      </c>
      <c r="H119" s="68" t="s">
        <v>369</v>
      </c>
      <c r="I119" s="68" t="s">
        <v>369</v>
      </c>
      <c r="J119" s="64" t="s">
        <v>482</v>
      </c>
    </row>
    <row r="120" spans="1:10" ht="90" x14ac:dyDescent="0.25">
      <c r="A120" s="64" t="str">
        <f t="shared" si="1"/>
        <v>RvTSER__M16 - U-5: Legislación y normativas aplicadas a las Energías Renovables - 3° año  - RES00702-DGE-20 - IES 9019</v>
      </c>
      <c r="B120" s="64">
        <v>9019</v>
      </c>
      <c r="C120" s="64" t="s">
        <v>75</v>
      </c>
      <c r="D120" s="64" t="s">
        <v>74</v>
      </c>
      <c r="E120" s="64" t="s">
        <v>91</v>
      </c>
      <c r="F120" s="65" t="s">
        <v>733</v>
      </c>
      <c r="G120" s="73" t="s">
        <v>734</v>
      </c>
      <c r="H120" s="68" t="s">
        <v>369</v>
      </c>
      <c r="I120" s="68" t="s">
        <v>369</v>
      </c>
      <c r="J120" s="64" t="s">
        <v>482</v>
      </c>
    </row>
    <row r="121" spans="1:10" x14ac:dyDescent="0.25">
      <c r="A121" s="64" t="str">
        <f t="shared" si="1"/>
        <v>RvTSER__M16 - U-6: Protección del Medio Ambiente - 3° año  - RES00702-DGE-20 - IES 9019</v>
      </c>
      <c r="B121" s="64">
        <v>9019</v>
      </c>
      <c r="C121" s="64" t="s">
        <v>75</v>
      </c>
      <c r="D121" s="64" t="s">
        <v>74</v>
      </c>
      <c r="E121" s="64" t="s">
        <v>91</v>
      </c>
      <c r="F121" s="65" t="s">
        <v>735</v>
      </c>
      <c r="G121" s="72" t="s">
        <v>736</v>
      </c>
      <c r="H121" s="68" t="s">
        <v>369</v>
      </c>
      <c r="I121" s="68" t="s">
        <v>369</v>
      </c>
      <c r="J121" s="64" t="s">
        <v>482</v>
      </c>
    </row>
    <row r="122" spans="1:10" x14ac:dyDescent="0.25">
      <c r="A122" s="64" t="str">
        <f t="shared" si="1"/>
        <v>RvTSER__M16 - U-7: Práctica Profesionalizante - 3° año  - RES00702-DGE-20 - IES 9019</v>
      </c>
      <c r="B122" s="64">
        <v>9019</v>
      </c>
      <c r="C122" s="64" t="s">
        <v>75</v>
      </c>
      <c r="D122" s="64" t="s">
        <v>74</v>
      </c>
      <c r="E122" s="64" t="s">
        <v>91</v>
      </c>
      <c r="F122" s="65" t="s">
        <v>737</v>
      </c>
      <c r="G122" s="74" t="s">
        <v>396</v>
      </c>
      <c r="H122" s="68" t="s">
        <v>369</v>
      </c>
      <c r="I122" s="68" t="s">
        <v>369</v>
      </c>
      <c r="J122" s="64" t="s">
        <v>482</v>
      </c>
    </row>
    <row r="123" spans="1:10" ht="90" x14ac:dyDescent="0.25">
      <c r="A123" s="64" t="str">
        <f t="shared" si="1"/>
        <v>RvTSER__M17 - U-1: Diseño y dimensionamiento de componentes, equipos y sistemas - 3° año  - RES00702-DGE-20 - IES 9019</v>
      </c>
      <c r="B123" s="64">
        <v>9019</v>
      </c>
      <c r="C123" s="64" t="s">
        <v>75</v>
      </c>
      <c r="D123" s="64" t="s">
        <v>74</v>
      </c>
      <c r="E123" s="64" t="s">
        <v>91</v>
      </c>
      <c r="F123" s="65" t="s">
        <v>738</v>
      </c>
      <c r="G123" s="73" t="s">
        <v>739</v>
      </c>
      <c r="H123" s="68" t="s">
        <v>369</v>
      </c>
      <c r="I123" s="68" t="s">
        <v>369</v>
      </c>
      <c r="J123" s="64" t="s">
        <v>482</v>
      </c>
    </row>
    <row r="124" spans="1:10" ht="60" x14ac:dyDescent="0.25">
      <c r="A124" s="64" t="str">
        <f t="shared" si="1"/>
        <v>RvTSER__M17 - U-2: Integración de sistemas de Energía Renovable - 3° año  - RES00702-DGE-20 - IES 9019</v>
      </c>
      <c r="B124" s="64">
        <v>9019</v>
      </c>
      <c r="C124" s="64" t="s">
        <v>75</v>
      </c>
      <c r="D124" s="64" t="s">
        <v>74</v>
      </c>
      <c r="E124" s="64" t="s">
        <v>91</v>
      </c>
      <c r="F124" s="65" t="s">
        <v>740</v>
      </c>
      <c r="G124" s="73" t="s">
        <v>741</v>
      </c>
      <c r="H124" s="68" t="s">
        <v>369</v>
      </c>
      <c r="I124" s="68" t="s">
        <v>369</v>
      </c>
      <c r="J124" s="64" t="s">
        <v>482</v>
      </c>
    </row>
    <row r="125" spans="1:10" ht="60" x14ac:dyDescent="0.25">
      <c r="A125" s="64" t="str">
        <f t="shared" si="1"/>
        <v>RvTSER__M17 - U-3: Configuración de Instalaciones - 3° año  - RES00702-DGE-20 - IES 9019</v>
      </c>
      <c r="B125" s="64">
        <v>9019</v>
      </c>
      <c r="C125" s="64" t="s">
        <v>75</v>
      </c>
      <c r="D125" s="64" t="s">
        <v>74</v>
      </c>
      <c r="E125" s="64" t="s">
        <v>91</v>
      </c>
      <c r="F125" s="65" t="s">
        <v>742</v>
      </c>
      <c r="G125" s="73" t="s">
        <v>743</v>
      </c>
      <c r="H125" s="68" t="s">
        <v>369</v>
      </c>
      <c r="I125" s="68" t="s">
        <v>369</v>
      </c>
      <c r="J125" s="64" t="s">
        <v>482</v>
      </c>
    </row>
    <row r="126" spans="1:10" x14ac:dyDescent="0.25">
      <c r="A126" s="64" t="str">
        <f t="shared" si="1"/>
        <v>RvTSER__M17 - U-4: Simulación de proyectos - 3° año  - RES00702-DGE-20 - IES 9019</v>
      </c>
      <c r="B126" s="64">
        <v>9019</v>
      </c>
      <c r="C126" s="64" t="s">
        <v>75</v>
      </c>
      <c r="D126" s="64" t="s">
        <v>74</v>
      </c>
      <c r="E126" s="64" t="s">
        <v>91</v>
      </c>
      <c r="F126" s="65" t="s">
        <v>744</v>
      </c>
      <c r="G126" s="72" t="s">
        <v>745</v>
      </c>
      <c r="H126" s="68" t="s">
        <v>369</v>
      </c>
      <c r="I126" s="68" t="s">
        <v>369</v>
      </c>
      <c r="J126" s="64" t="s">
        <v>482</v>
      </c>
    </row>
    <row r="127" spans="1:10" ht="75" x14ac:dyDescent="0.25">
      <c r="A127" s="64" t="str">
        <f t="shared" si="1"/>
        <v>RvTSER__M17 - U-5: Evaluación de eficiencia del sistema energético - 3° año  - RES00702-DGE-20 - IES 9019</v>
      </c>
      <c r="B127" s="64">
        <v>9019</v>
      </c>
      <c r="C127" s="64" t="s">
        <v>75</v>
      </c>
      <c r="D127" s="64" t="s">
        <v>74</v>
      </c>
      <c r="E127" s="64" t="s">
        <v>91</v>
      </c>
      <c r="F127" s="65" t="s">
        <v>746</v>
      </c>
      <c r="G127" s="73" t="s">
        <v>747</v>
      </c>
      <c r="H127" s="68" t="s">
        <v>369</v>
      </c>
      <c r="I127" s="68" t="s">
        <v>369</v>
      </c>
      <c r="J127" s="64" t="s">
        <v>482</v>
      </c>
    </row>
    <row r="128" spans="1:10" x14ac:dyDescent="0.25">
      <c r="A128" s="64" t="str">
        <f t="shared" si="1"/>
        <v>RvTSER__M17 - U-6: Práctica Profesionalizante - 3° año  - RES00702-DGE-20 - IES 9019</v>
      </c>
      <c r="B128" s="64">
        <v>9019</v>
      </c>
      <c r="C128" s="64" t="s">
        <v>75</v>
      </c>
      <c r="D128" s="64" t="s">
        <v>74</v>
      </c>
      <c r="E128" s="64" t="s">
        <v>91</v>
      </c>
      <c r="F128" s="65" t="s">
        <v>748</v>
      </c>
      <c r="G128" s="74" t="s">
        <v>396</v>
      </c>
      <c r="H128" s="68" t="s">
        <v>369</v>
      </c>
      <c r="I128" s="68" t="s">
        <v>369</v>
      </c>
      <c r="J128" s="64" t="s">
        <v>482</v>
      </c>
    </row>
    <row r="129" spans="1:10" x14ac:dyDescent="0.25">
      <c r="A129" s="64" t="str">
        <f t="shared" si="1"/>
        <v>RvTSER__M18 - U-1: Etapas - 3° año  - RES00702-DGE-20 - IES 9019</v>
      </c>
      <c r="B129" s="64">
        <v>9019</v>
      </c>
      <c r="C129" s="64" t="s">
        <v>75</v>
      </c>
      <c r="D129" s="64" t="s">
        <v>74</v>
      </c>
      <c r="E129" s="64" t="s">
        <v>91</v>
      </c>
      <c r="F129" s="65" t="s">
        <v>749</v>
      </c>
      <c r="G129" s="72" t="s">
        <v>750</v>
      </c>
      <c r="H129" s="68" t="s">
        <v>369</v>
      </c>
      <c r="I129" s="68" t="s">
        <v>369</v>
      </c>
      <c r="J129" s="64" t="s">
        <v>482</v>
      </c>
    </row>
    <row r="130" spans="1:10" x14ac:dyDescent="0.25">
      <c r="A130" s="64" t="str">
        <f t="shared" si="1"/>
        <v>RvTSER__M18 - U-2: Diagnóstico y Dimensionado - 3° año  - RES00702-DGE-20 - IES 9019</v>
      </c>
      <c r="B130" s="64">
        <v>9019</v>
      </c>
      <c r="C130" s="64" t="s">
        <v>75</v>
      </c>
      <c r="D130" s="64" t="s">
        <v>74</v>
      </c>
      <c r="E130" s="64" t="s">
        <v>91</v>
      </c>
      <c r="F130" s="65" t="s">
        <v>751</v>
      </c>
      <c r="G130" s="72" t="s">
        <v>752</v>
      </c>
      <c r="H130" s="68" t="s">
        <v>369</v>
      </c>
      <c r="I130" s="68" t="s">
        <v>369</v>
      </c>
      <c r="J130" s="64" t="s">
        <v>482</v>
      </c>
    </row>
    <row r="131" spans="1:10" ht="75" x14ac:dyDescent="0.25">
      <c r="A131" s="64" t="str">
        <f t="shared" si="1"/>
        <v>RvTSER__M18 - U-3: Evaluación Ambiental y Emplazamiento - 3° año  - RES00702-DGE-20 - IES 9019</v>
      </c>
      <c r="B131" s="64">
        <v>9019</v>
      </c>
      <c r="C131" s="64" t="s">
        <v>75</v>
      </c>
      <c r="D131" s="64" t="s">
        <v>74</v>
      </c>
      <c r="E131" s="64" t="s">
        <v>91</v>
      </c>
      <c r="F131" s="65" t="s">
        <v>753</v>
      </c>
      <c r="G131" s="73" t="s">
        <v>754</v>
      </c>
      <c r="H131" s="68" t="s">
        <v>369</v>
      </c>
      <c r="I131" s="68" t="s">
        <v>369</v>
      </c>
      <c r="J131" s="64" t="s">
        <v>482</v>
      </c>
    </row>
    <row r="132" spans="1:10" ht="60" x14ac:dyDescent="0.25">
      <c r="A132" s="64" t="str">
        <f t="shared" si="1"/>
        <v>RvTSER__M18 - U-4: Evaluación económica del Sistema Energético - 3° año  - RES00702-DGE-20 - IES 9019</v>
      </c>
      <c r="B132" s="64">
        <v>9019</v>
      </c>
      <c r="C132" s="64" t="s">
        <v>75</v>
      </c>
      <c r="D132" s="64" t="s">
        <v>74</v>
      </c>
      <c r="E132" s="64" t="s">
        <v>91</v>
      </c>
      <c r="F132" s="65" t="s">
        <v>755</v>
      </c>
      <c r="G132" s="73" t="s">
        <v>756</v>
      </c>
      <c r="H132" s="68" t="s">
        <v>369</v>
      </c>
      <c r="I132" s="68" t="s">
        <v>369</v>
      </c>
      <c r="J132" s="64" t="s">
        <v>482</v>
      </c>
    </row>
    <row r="133" spans="1:10" ht="75" x14ac:dyDescent="0.25">
      <c r="A133" s="64" t="str">
        <f t="shared" si="1"/>
        <v>RvTSER__M18 - U-5: Evaluación de eficiencia del sistema energético - 3° año  - RES00702-DGE-20 - IES 9019</v>
      </c>
      <c r="B133" s="64">
        <v>9019</v>
      </c>
      <c r="C133" s="64" t="s">
        <v>75</v>
      </c>
      <c r="D133" s="64" t="s">
        <v>74</v>
      </c>
      <c r="E133" s="64" t="s">
        <v>91</v>
      </c>
      <c r="F133" s="65" t="s">
        <v>757</v>
      </c>
      <c r="G133" s="73" t="s">
        <v>747</v>
      </c>
      <c r="H133" s="68" t="s">
        <v>369</v>
      </c>
      <c r="I133" s="68" t="s">
        <v>369</v>
      </c>
      <c r="J133" s="64" t="s">
        <v>482</v>
      </c>
    </row>
    <row r="134" spans="1:10" x14ac:dyDescent="0.25">
      <c r="A134" s="64" t="str">
        <f t="shared" si="1"/>
        <v>RvTSER__M18 - U-6: Gestión de la Calidad - 3° año  - RES00702-DGE-20 - IES 9019</v>
      </c>
      <c r="B134" s="64">
        <v>9019</v>
      </c>
      <c r="C134" s="64" t="s">
        <v>75</v>
      </c>
      <c r="D134" s="64" t="s">
        <v>74</v>
      </c>
      <c r="E134" s="64" t="s">
        <v>91</v>
      </c>
      <c r="F134" s="65" t="s">
        <v>758</v>
      </c>
      <c r="G134" s="72" t="s">
        <v>759</v>
      </c>
      <c r="H134" s="68" t="s">
        <v>369</v>
      </c>
      <c r="I134" s="68" t="s">
        <v>369</v>
      </c>
      <c r="J134" s="64" t="s">
        <v>482</v>
      </c>
    </row>
    <row r="135" spans="1:10" x14ac:dyDescent="0.25">
      <c r="A135" s="64" t="str">
        <f t="shared" si="1"/>
        <v>RvTSER__M18 - U-7: Práctica Profesionalizante - 3° año  - RES00702-DGE-20 - IES 9019</v>
      </c>
      <c r="B135" s="64">
        <v>9019</v>
      </c>
      <c r="C135" s="64" t="s">
        <v>75</v>
      </c>
      <c r="D135" s="64" t="s">
        <v>74</v>
      </c>
      <c r="E135" s="64" t="s">
        <v>91</v>
      </c>
      <c r="F135" s="65" t="s">
        <v>760</v>
      </c>
      <c r="G135" s="74" t="s">
        <v>396</v>
      </c>
      <c r="H135" s="68" t="s">
        <v>369</v>
      </c>
      <c r="I135" s="68" t="s">
        <v>369</v>
      </c>
      <c r="J135" s="64" t="s">
        <v>482</v>
      </c>
    </row>
    <row r="136" spans="1:10" x14ac:dyDescent="0.25">
      <c r="A136" s="64" t="str">
        <f t="shared" si="1"/>
        <v>RvTSER__M19 - U-1: Territorio y desarrollo - 3° año  - RES00702-DGE-20 - IES 9019</v>
      </c>
      <c r="B136" s="64">
        <v>9019</v>
      </c>
      <c r="C136" s="64" t="s">
        <v>75</v>
      </c>
      <c r="D136" s="64" t="s">
        <v>74</v>
      </c>
      <c r="E136" s="64" t="s">
        <v>91</v>
      </c>
      <c r="F136" s="65" t="s">
        <v>761</v>
      </c>
      <c r="G136" s="72" t="s">
        <v>762</v>
      </c>
      <c r="H136" s="68" t="s">
        <v>369</v>
      </c>
      <c r="I136" s="68" t="s">
        <v>369</v>
      </c>
      <c r="J136" s="64" t="s">
        <v>482</v>
      </c>
    </row>
    <row r="137" spans="1:10" x14ac:dyDescent="0.25">
      <c r="A137" s="64" t="str">
        <f t="shared" si="1"/>
        <v>RvTSER__M19 - U-2: Impacto Social - 3° año  - RES00702-DGE-20 - IES 9019</v>
      </c>
      <c r="B137" s="64">
        <v>9019</v>
      </c>
      <c r="C137" s="64" t="s">
        <v>75</v>
      </c>
      <c r="D137" s="64" t="s">
        <v>74</v>
      </c>
      <c r="E137" s="64" t="s">
        <v>91</v>
      </c>
      <c r="F137" s="65" t="s">
        <v>763</v>
      </c>
      <c r="G137" s="72" t="s">
        <v>764</v>
      </c>
      <c r="H137" s="68" t="s">
        <v>369</v>
      </c>
      <c r="I137" s="68" t="s">
        <v>369</v>
      </c>
      <c r="J137" s="64" t="s">
        <v>482</v>
      </c>
    </row>
    <row r="138" spans="1:10" x14ac:dyDescent="0.25">
      <c r="A138" s="64" t="str">
        <f t="shared" si="1"/>
        <v>RvTSER__M19 - U-3: Impacto Económico - 3° año  - RES00702-DGE-20 - IES 9019</v>
      </c>
      <c r="B138" s="64">
        <v>9019</v>
      </c>
      <c r="C138" s="64" t="s">
        <v>75</v>
      </c>
      <c r="D138" s="64" t="s">
        <v>74</v>
      </c>
      <c r="E138" s="64" t="s">
        <v>91</v>
      </c>
      <c r="F138" s="65" t="s">
        <v>765</v>
      </c>
      <c r="G138" s="72" t="s">
        <v>766</v>
      </c>
      <c r="H138" s="68" t="s">
        <v>369</v>
      </c>
      <c r="I138" s="68" t="s">
        <v>369</v>
      </c>
      <c r="J138" s="64" t="s">
        <v>482</v>
      </c>
    </row>
    <row r="139" spans="1:10" x14ac:dyDescent="0.25">
      <c r="A139" s="64" t="str">
        <f t="shared" si="1"/>
        <v>RvTSER__M19 - U-4: Impacto Ambiental - 3° año  - RES00702-DGE-20 - IES 9019</v>
      </c>
      <c r="B139" s="64">
        <v>9019</v>
      </c>
      <c r="C139" s="64" t="s">
        <v>75</v>
      </c>
      <c r="D139" s="64" t="s">
        <v>74</v>
      </c>
      <c r="E139" s="64" t="s">
        <v>91</v>
      </c>
      <c r="F139" s="65" t="s">
        <v>767</v>
      </c>
      <c r="G139" s="72" t="s">
        <v>768</v>
      </c>
      <c r="H139" s="68" t="s">
        <v>369</v>
      </c>
      <c r="I139" s="68" t="s">
        <v>369</v>
      </c>
      <c r="J139" s="64" t="s">
        <v>482</v>
      </c>
    </row>
    <row r="140" spans="1:10" x14ac:dyDescent="0.25">
      <c r="A140" s="64" t="str">
        <f t="shared" si="1"/>
        <v>RvTSER__M19 - U-5: Práctica Profesionalizante - 3° año  - RES00702-DGE-20 - IES 9019</v>
      </c>
      <c r="B140" s="64">
        <v>9019</v>
      </c>
      <c r="C140" s="64" t="s">
        <v>75</v>
      </c>
      <c r="D140" s="64" t="s">
        <v>74</v>
      </c>
      <c r="E140" s="64" t="s">
        <v>91</v>
      </c>
      <c r="F140" s="65" t="s">
        <v>769</v>
      </c>
      <c r="G140" s="74" t="s">
        <v>396</v>
      </c>
      <c r="H140" s="68" t="s">
        <v>369</v>
      </c>
      <c r="I140" s="68" t="s">
        <v>369</v>
      </c>
      <c r="J140" s="64" t="s">
        <v>482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C7"/>
  <sheetViews>
    <sheetView zoomScaleNormal="100" workbookViewId="0">
      <selection activeCell="A6" sqref="A6"/>
    </sheetView>
  </sheetViews>
  <sheetFormatPr baseColWidth="10" defaultColWidth="11.42578125" defaultRowHeight="15" x14ac:dyDescent="0.25"/>
  <cols>
    <col min="1" max="1" width="80.42578125" customWidth="1"/>
  </cols>
  <sheetData>
    <row r="1" spans="1:3" x14ac:dyDescent="0.25">
      <c r="A1" s="2" t="s">
        <v>167</v>
      </c>
      <c r="B1" s="1"/>
      <c r="C1" s="1"/>
    </row>
    <row r="2" spans="1:3" x14ac:dyDescent="0.25">
      <c r="A2" s="2" t="s">
        <v>168</v>
      </c>
      <c r="B2" s="1"/>
      <c r="C2" s="1"/>
    </row>
    <row r="3" spans="1:3" x14ac:dyDescent="0.25">
      <c r="A3" s="2" t="s">
        <v>169</v>
      </c>
      <c r="B3" s="1"/>
      <c r="C3" s="1"/>
    </row>
    <row r="4" spans="1:3" x14ac:dyDescent="0.25">
      <c r="A4" s="2" t="s">
        <v>170</v>
      </c>
      <c r="B4" s="1"/>
      <c r="C4" s="1"/>
    </row>
    <row r="5" spans="1:3" x14ac:dyDescent="0.25">
      <c r="A5" s="2" t="s">
        <v>171</v>
      </c>
      <c r="B5" s="1"/>
      <c r="C5" s="1"/>
    </row>
    <row r="6" spans="1:3" x14ac:dyDescent="0.25">
      <c r="A6" s="2" t="s">
        <v>172</v>
      </c>
      <c r="B6" s="1"/>
      <c r="C6" s="1"/>
    </row>
    <row r="7" spans="1:3" x14ac:dyDescent="0.25">
      <c r="A7" s="2" t="s">
        <v>911</v>
      </c>
    </row>
  </sheetData>
  <sheetProtection selectLockedCells="1" selectUnlockedCells="1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/>
  <dimension ref="A1:A2"/>
  <sheetViews>
    <sheetView workbookViewId="0">
      <selection activeCell="A2" sqref="A2"/>
    </sheetView>
  </sheetViews>
  <sheetFormatPr baseColWidth="10" defaultRowHeight="15" x14ac:dyDescent="0.25"/>
  <cols>
    <col min="1" max="1" width="35.7109375" bestFit="1" customWidth="1"/>
  </cols>
  <sheetData>
    <row r="1" spans="1:1" x14ac:dyDescent="0.25">
      <c r="A1" s="2" t="s">
        <v>165</v>
      </c>
    </row>
    <row r="2" spans="1:1" x14ac:dyDescent="0.25">
      <c r="A2" s="2" t="s">
        <v>166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"/>
  <dimension ref="A1:L511"/>
  <sheetViews>
    <sheetView showGridLines="0" tabSelected="1" zoomScaleNormal="100" zoomScalePageLayoutView="90" workbookViewId="0"/>
  </sheetViews>
  <sheetFormatPr baseColWidth="10" defaultColWidth="11.42578125" defaultRowHeight="15" customHeight="1" zeroHeight="1" x14ac:dyDescent="0.25"/>
  <cols>
    <col min="1" max="1" width="6.7109375" style="51" customWidth="1"/>
    <col min="2" max="2" width="17.140625" style="52" customWidth="1"/>
    <col min="3" max="3" width="11.28515625" style="52" customWidth="1"/>
    <col min="4" max="8" width="10.7109375" style="52" customWidth="1"/>
    <col min="9" max="9" width="10.7109375" style="53" customWidth="1"/>
    <col min="10" max="10" width="9" style="52" customWidth="1"/>
    <col min="11" max="11" width="19.42578125" style="51" customWidth="1"/>
    <col min="12" max="13" width="15.5703125" style="10" customWidth="1"/>
    <col min="14" max="16382" width="11.42578125" style="10"/>
    <col min="16383" max="16383" width="3.42578125" style="10" customWidth="1"/>
    <col min="16384" max="16384" width="8.5703125" style="10" customWidth="1"/>
  </cols>
  <sheetData>
    <row r="1" spans="1:12" s="5" customFormat="1" ht="12.75" customHeight="1" thickBo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L1" s="6"/>
    </row>
    <row r="2" spans="1:12" ht="18.75" customHeight="1" thickTop="1" x14ac:dyDescent="0.25">
      <c r="A2" s="14"/>
      <c r="B2" s="218"/>
      <c r="C2" s="219"/>
      <c r="D2" s="219"/>
      <c r="E2" s="219"/>
      <c r="F2" s="219"/>
      <c r="G2" s="219"/>
      <c r="H2" s="219"/>
      <c r="I2" s="219"/>
      <c r="J2" s="220"/>
      <c r="K2" s="15"/>
    </row>
    <row r="3" spans="1:12" ht="18.75" customHeight="1" x14ac:dyDescent="0.25">
      <c r="A3" s="14"/>
      <c r="B3" s="221"/>
      <c r="C3" s="222"/>
      <c r="D3" s="222"/>
      <c r="E3" s="222"/>
      <c r="F3" s="222"/>
      <c r="G3" s="222"/>
      <c r="H3" s="222"/>
      <c r="I3" s="222"/>
      <c r="J3" s="223"/>
      <c r="K3" s="15"/>
    </row>
    <row r="4" spans="1:12" ht="18.75" customHeight="1" x14ac:dyDescent="0.25">
      <c r="A4" s="14"/>
      <c r="B4" s="221"/>
      <c r="C4" s="222"/>
      <c r="D4" s="222"/>
      <c r="E4" s="222"/>
      <c r="F4" s="222"/>
      <c r="G4" s="222"/>
      <c r="H4" s="222"/>
      <c r="I4" s="222"/>
      <c r="J4" s="223"/>
      <c r="K4" s="15"/>
    </row>
    <row r="5" spans="1:12" ht="18.75" customHeight="1" x14ac:dyDescent="0.25">
      <c r="A5" s="14"/>
      <c r="B5" s="221"/>
      <c r="C5" s="222"/>
      <c r="D5" s="222"/>
      <c r="E5" s="222"/>
      <c r="F5" s="222"/>
      <c r="G5" s="222"/>
      <c r="H5" s="222"/>
      <c r="I5" s="222"/>
      <c r="J5" s="223"/>
      <c r="K5" s="15"/>
    </row>
    <row r="6" spans="1:12" ht="18.75" customHeight="1" x14ac:dyDescent="0.25">
      <c r="A6" s="14"/>
      <c r="B6" s="221"/>
      <c r="C6" s="222"/>
      <c r="D6" s="222"/>
      <c r="E6" s="222"/>
      <c r="F6" s="222"/>
      <c r="G6" s="222"/>
      <c r="H6" s="222"/>
      <c r="I6" s="222"/>
      <c r="J6" s="223"/>
      <c r="K6" s="15"/>
    </row>
    <row r="7" spans="1:12" ht="12" customHeight="1" x14ac:dyDescent="0.25">
      <c r="A7" s="14"/>
      <c r="B7" s="221"/>
      <c r="C7" s="222"/>
      <c r="D7" s="222"/>
      <c r="E7" s="222"/>
      <c r="F7" s="222"/>
      <c r="G7" s="222"/>
      <c r="H7" s="222"/>
      <c r="I7" s="222"/>
      <c r="J7" s="223"/>
      <c r="K7" s="15"/>
    </row>
    <row r="8" spans="1:12" ht="9" customHeight="1" x14ac:dyDescent="0.25">
      <c r="A8" s="14"/>
      <c r="B8" s="221"/>
      <c r="C8" s="222"/>
      <c r="D8" s="222"/>
      <c r="E8" s="222"/>
      <c r="F8" s="222"/>
      <c r="G8" s="222"/>
      <c r="H8" s="222"/>
      <c r="I8" s="222"/>
      <c r="J8" s="223"/>
      <c r="K8" s="15"/>
    </row>
    <row r="9" spans="1:12" ht="1.5" hidden="1" customHeight="1" thickBot="1" x14ac:dyDescent="0.3">
      <c r="A9" s="14"/>
      <c r="B9" s="224"/>
      <c r="C9" s="225"/>
      <c r="D9" s="225"/>
      <c r="E9" s="225"/>
      <c r="F9" s="225"/>
      <c r="G9" s="225"/>
      <c r="H9" s="225"/>
      <c r="I9" s="225"/>
      <c r="J9" s="226"/>
      <c r="K9" s="15"/>
    </row>
    <row r="10" spans="1:12" s="5" customFormat="1" ht="0.75" customHeight="1" thickBot="1" x14ac:dyDescent="0.3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5"/>
      <c r="L10" s="6"/>
    </row>
    <row r="11" spans="1:12" s="5" customFormat="1" ht="22.5" customHeight="1" thickBot="1" x14ac:dyDescent="0.3">
      <c r="A11" s="155" t="s">
        <v>367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7"/>
      <c r="L11" s="4"/>
    </row>
    <row r="12" spans="1:12" s="5" customFormat="1" ht="28.5" customHeight="1" thickBot="1" x14ac:dyDescent="0.3">
      <c r="A12" s="144" t="s">
        <v>1042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6"/>
      <c r="L12" s="6"/>
    </row>
    <row r="13" spans="1:12" s="5" customFormat="1" ht="187.5" customHeight="1" thickTop="1" thickBot="1" x14ac:dyDescent="0.3">
      <c r="A13" s="84" t="s">
        <v>362</v>
      </c>
      <c r="B13" s="85"/>
      <c r="C13" s="86"/>
      <c r="D13" s="87" t="s">
        <v>1079</v>
      </c>
      <c r="E13" s="87"/>
      <c r="F13" s="87"/>
      <c r="G13" s="87"/>
      <c r="H13" s="87"/>
      <c r="I13" s="87"/>
      <c r="J13" s="87"/>
      <c r="K13" s="88"/>
      <c r="L13" s="6"/>
    </row>
    <row r="14" spans="1:12" s="5" customFormat="1" ht="128.25" customHeight="1" thickTop="1" thickBot="1" x14ac:dyDescent="0.3">
      <c r="A14" s="147" t="s">
        <v>364</v>
      </c>
      <c r="B14" s="148"/>
      <c r="C14" s="148"/>
      <c r="D14" s="149"/>
      <c r="E14" s="149"/>
      <c r="F14" s="149"/>
      <c r="G14" s="149"/>
      <c r="H14" s="149"/>
      <c r="I14" s="149"/>
      <c r="J14" s="149"/>
      <c r="K14" s="150"/>
      <c r="L14" s="6"/>
    </row>
    <row r="15" spans="1:12" s="5" customFormat="1" ht="22.5" customHeight="1" thickBot="1" x14ac:dyDescent="0.3">
      <c r="A15" s="190" t="s">
        <v>52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2"/>
      <c r="L15" s="6"/>
    </row>
    <row r="16" spans="1:12" s="5" customFormat="1" ht="15" customHeight="1" x14ac:dyDescent="0.25">
      <c r="A16" s="158" t="s">
        <v>54</v>
      </c>
      <c r="B16" s="159"/>
      <c r="C16" s="159"/>
      <c r="D16" s="163"/>
      <c r="E16" s="163"/>
      <c r="F16" s="163"/>
      <c r="G16" s="163"/>
      <c r="H16" s="163"/>
      <c r="I16" s="163"/>
      <c r="J16" s="163"/>
      <c r="K16" s="164"/>
    </row>
    <row r="17" spans="1:12" s="5" customFormat="1" ht="15" customHeight="1" x14ac:dyDescent="0.25">
      <c r="A17" s="151" t="s">
        <v>55</v>
      </c>
      <c r="B17" s="152"/>
      <c r="C17" s="152"/>
      <c r="D17" s="99"/>
      <c r="E17" s="99"/>
      <c r="F17" s="99"/>
      <c r="G17" s="99"/>
      <c r="H17" s="99"/>
      <c r="I17" s="99"/>
      <c r="J17" s="99"/>
      <c r="K17" s="100"/>
    </row>
    <row r="18" spans="1:12" s="5" customFormat="1" ht="15" customHeight="1" x14ac:dyDescent="0.25">
      <c r="A18" s="151" t="s">
        <v>51</v>
      </c>
      <c r="B18" s="152"/>
      <c r="C18" s="152"/>
      <c r="D18" s="99"/>
      <c r="E18" s="99"/>
      <c r="F18" s="99"/>
      <c r="G18" s="99"/>
      <c r="H18" s="99"/>
      <c r="I18" s="99"/>
      <c r="J18" s="99"/>
      <c r="K18" s="100"/>
    </row>
    <row r="19" spans="1:12" s="5" customFormat="1" ht="15" customHeight="1" x14ac:dyDescent="0.25">
      <c r="A19" s="151" t="s">
        <v>56</v>
      </c>
      <c r="B19" s="152"/>
      <c r="C19" s="152"/>
      <c r="D19" s="99"/>
      <c r="E19" s="99"/>
      <c r="F19" s="99"/>
      <c r="G19" s="99"/>
      <c r="H19" s="99"/>
      <c r="I19" s="99"/>
      <c r="J19" s="99"/>
      <c r="K19" s="100"/>
    </row>
    <row r="20" spans="1:12" s="5" customFormat="1" ht="15" customHeight="1" x14ac:dyDescent="0.25">
      <c r="A20" s="151" t="s">
        <v>50</v>
      </c>
      <c r="B20" s="152"/>
      <c r="C20" s="152"/>
      <c r="D20" s="99"/>
      <c r="E20" s="99"/>
      <c r="F20" s="99"/>
      <c r="G20" s="99"/>
      <c r="H20" s="99"/>
      <c r="I20" s="99"/>
      <c r="J20" s="99"/>
      <c r="K20" s="100"/>
    </row>
    <row r="21" spans="1:12" s="5" customFormat="1" ht="15" customHeight="1" x14ac:dyDescent="0.25">
      <c r="A21" s="151" t="s">
        <v>49</v>
      </c>
      <c r="B21" s="152"/>
      <c r="C21" s="152"/>
      <c r="D21" s="99"/>
      <c r="E21" s="99"/>
      <c r="F21" s="99"/>
      <c r="G21" s="99"/>
      <c r="H21" s="99"/>
      <c r="I21" s="99"/>
      <c r="J21" s="99"/>
      <c r="K21" s="100"/>
    </row>
    <row r="22" spans="1:12" s="5" customFormat="1" ht="15" customHeight="1" x14ac:dyDescent="0.25">
      <c r="A22" s="151" t="s">
        <v>48</v>
      </c>
      <c r="B22" s="152"/>
      <c r="C22" s="152"/>
      <c r="D22" s="99"/>
      <c r="E22" s="99"/>
      <c r="F22" s="99"/>
      <c r="G22" s="99"/>
      <c r="H22" s="99"/>
      <c r="I22" s="99"/>
      <c r="J22" s="99"/>
      <c r="K22" s="100"/>
    </row>
    <row r="23" spans="1:12" s="5" customFormat="1" ht="15" customHeight="1" thickBot="1" x14ac:dyDescent="0.3">
      <c r="A23" s="239" t="s">
        <v>47</v>
      </c>
      <c r="B23" s="240"/>
      <c r="C23" s="240"/>
      <c r="D23" s="153"/>
      <c r="E23" s="153"/>
      <c r="F23" s="153"/>
      <c r="G23" s="153"/>
      <c r="H23" s="153"/>
      <c r="I23" s="153"/>
      <c r="J23" s="153"/>
      <c r="K23" s="154"/>
      <c r="L23" s="3"/>
    </row>
    <row r="24" spans="1:12" s="5" customFormat="1" ht="7.5" customHeight="1" thickBot="1" x14ac:dyDescent="0.3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9"/>
      <c r="L24" s="3"/>
    </row>
    <row r="25" spans="1:12" s="5" customFormat="1" ht="22.5" customHeight="1" thickBot="1" x14ac:dyDescent="0.3">
      <c r="A25" s="190" t="s">
        <v>366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2"/>
      <c r="L25" s="3"/>
    </row>
    <row r="26" spans="1:12" s="5" customFormat="1" ht="15" customHeight="1" thickBot="1" x14ac:dyDescent="0.3">
      <c r="A26" s="202" t="s">
        <v>65</v>
      </c>
      <c r="B26" s="203"/>
      <c r="C26" s="233" t="s">
        <v>173</v>
      </c>
      <c r="D26" s="234"/>
      <c r="E26" s="234"/>
      <c r="F26" s="235"/>
      <c r="G26" s="236" t="s">
        <v>46</v>
      </c>
      <c r="H26" s="237"/>
      <c r="I26" s="237"/>
      <c r="J26" s="237"/>
      <c r="K26" s="238"/>
      <c r="L26" s="3"/>
    </row>
    <row r="27" spans="1:12" s="5" customFormat="1" ht="15" customHeight="1" x14ac:dyDescent="0.25">
      <c r="A27" s="196" t="s">
        <v>69</v>
      </c>
      <c r="B27" s="197"/>
      <c r="C27" s="197"/>
      <c r="D27" s="197"/>
      <c r="E27" s="197"/>
      <c r="F27" s="197"/>
      <c r="G27" s="227"/>
      <c r="H27" s="227"/>
      <c r="I27" s="227"/>
      <c r="J27" s="227"/>
      <c r="K27" s="228"/>
      <c r="L27" s="3"/>
    </row>
    <row r="28" spans="1:12" s="5" customFormat="1" ht="15" customHeight="1" x14ac:dyDescent="0.25">
      <c r="A28" s="198" t="s">
        <v>69</v>
      </c>
      <c r="B28" s="199"/>
      <c r="C28" s="199"/>
      <c r="D28" s="199"/>
      <c r="E28" s="199"/>
      <c r="F28" s="199"/>
      <c r="G28" s="229"/>
      <c r="H28" s="229"/>
      <c r="I28" s="229"/>
      <c r="J28" s="229"/>
      <c r="K28" s="230"/>
      <c r="L28" s="3"/>
    </row>
    <row r="29" spans="1:12" s="5" customFormat="1" ht="15" customHeight="1" x14ac:dyDescent="0.25">
      <c r="A29" s="198" t="s">
        <v>69</v>
      </c>
      <c r="B29" s="199"/>
      <c r="C29" s="199"/>
      <c r="D29" s="199"/>
      <c r="E29" s="199"/>
      <c r="F29" s="199"/>
      <c r="G29" s="229"/>
      <c r="H29" s="229"/>
      <c r="I29" s="229"/>
      <c r="J29" s="229"/>
      <c r="K29" s="230"/>
      <c r="L29" s="3"/>
    </row>
    <row r="30" spans="1:12" s="5" customFormat="1" ht="15" customHeight="1" x14ac:dyDescent="0.25">
      <c r="A30" s="198" t="s">
        <v>69</v>
      </c>
      <c r="B30" s="199"/>
      <c r="C30" s="199"/>
      <c r="D30" s="199"/>
      <c r="E30" s="199"/>
      <c r="F30" s="199"/>
      <c r="G30" s="229"/>
      <c r="H30" s="229"/>
      <c r="I30" s="229"/>
      <c r="J30" s="229"/>
      <c r="K30" s="230"/>
      <c r="L30" s="3"/>
    </row>
    <row r="31" spans="1:12" s="5" customFormat="1" ht="15" customHeight="1" x14ac:dyDescent="0.25">
      <c r="A31" s="198" t="s">
        <v>69</v>
      </c>
      <c r="B31" s="199"/>
      <c r="C31" s="199"/>
      <c r="D31" s="199"/>
      <c r="E31" s="199"/>
      <c r="F31" s="199"/>
      <c r="G31" s="229"/>
      <c r="H31" s="229"/>
      <c r="I31" s="229"/>
      <c r="J31" s="229"/>
      <c r="K31" s="230"/>
      <c r="L31" s="3"/>
    </row>
    <row r="32" spans="1:12" s="5" customFormat="1" ht="15" customHeight="1" thickBot="1" x14ac:dyDescent="0.3">
      <c r="A32" s="200" t="s">
        <v>69</v>
      </c>
      <c r="B32" s="201"/>
      <c r="C32" s="201"/>
      <c r="D32" s="201"/>
      <c r="E32" s="201"/>
      <c r="F32" s="201"/>
      <c r="G32" s="231"/>
      <c r="H32" s="231"/>
      <c r="I32" s="231"/>
      <c r="J32" s="231"/>
      <c r="K32" s="232"/>
      <c r="L32" s="3"/>
    </row>
    <row r="33" spans="1:12" s="5" customFormat="1" ht="7.5" customHeight="1" thickBot="1" x14ac:dyDescent="0.3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5"/>
      <c r="L33" s="3"/>
    </row>
    <row r="34" spans="1:12" s="5" customFormat="1" ht="22.5" customHeight="1" thickBot="1" x14ac:dyDescent="0.3">
      <c r="A34" s="160" t="s">
        <v>53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3"/>
    </row>
    <row r="35" spans="1:12" s="5" customFormat="1" ht="11.25" customHeight="1" thickBot="1" x14ac:dyDescent="0.3">
      <c r="A35" s="103" t="s">
        <v>1043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3"/>
    </row>
    <row r="36" spans="1:12" s="5" customFormat="1" ht="40.5" customHeight="1" thickBot="1" x14ac:dyDescent="0.3">
      <c r="A36" s="54" t="s">
        <v>65</v>
      </c>
      <c r="B36" s="117" t="s">
        <v>69</v>
      </c>
      <c r="C36" s="117"/>
      <c r="D36" s="117"/>
      <c r="E36" s="117"/>
      <c r="F36" s="188" t="s">
        <v>68</v>
      </c>
      <c r="G36" s="188"/>
      <c r="H36" s="188"/>
      <c r="I36" s="188"/>
      <c r="J36" s="188"/>
      <c r="K36" s="189"/>
      <c r="L36" s="3"/>
    </row>
    <row r="37" spans="1:12" s="5" customFormat="1" ht="7.5" customHeight="1" x14ac:dyDescent="0.25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9"/>
      <c r="L37" s="3"/>
    </row>
    <row r="38" spans="1:12" s="61" customFormat="1" ht="7.5" customHeight="1" thickBot="1" x14ac:dyDescent="0.3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4"/>
      <c r="L38" s="7"/>
    </row>
    <row r="39" spans="1:12" s="61" customFormat="1" ht="30" customHeight="1" thickBot="1" x14ac:dyDescent="0.3">
      <c r="A39" s="93" t="s">
        <v>45</v>
      </c>
      <c r="B39" s="94"/>
      <c r="C39" s="94"/>
      <c r="D39" s="94"/>
      <c r="E39" s="94"/>
      <c r="F39" s="94"/>
      <c r="G39" s="94"/>
      <c r="H39" s="94"/>
      <c r="I39" s="94"/>
      <c r="J39" s="95"/>
      <c r="K39" s="185">
        <f>IF(SUM(K64+K74+K117+K199+K238+K294+K365+K409+K441+K460)&gt;100,100,SUM(K64+K74+K117+K199+K238+K294+K365+K409+K441+K460+K468))</f>
        <v>0</v>
      </c>
      <c r="L39" s="186"/>
    </row>
    <row r="40" spans="1:12" s="61" customFormat="1" ht="7.5" customHeight="1" x14ac:dyDescent="0.25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4"/>
      <c r="L40" s="7"/>
    </row>
    <row r="41" spans="1:12" s="5" customFormat="1" ht="7.5" customHeight="1" thickBot="1" x14ac:dyDescent="0.3">
      <c r="A41" s="177"/>
      <c r="B41" s="178"/>
      <c r="C41" s="178"/>
      <c r="D41" s="178"/>
      <c r="E41" s="178"/>
      <c r="F41" s="178"/>
      <c r="G41" s="178"/>
      <c r="H41" s="178"/>
      <c r="I41" s="178"/>
      <c r="J41" s="178"/>
      <c r="K41" s="179"/>
      <c r="L41" s="3"/>
    </row>
    <row r="42" spans="1:12" s="5" customFormat="1" ht="22.5" customHeight="1" thickBot="1" x14ac:dyDescent="0.3">
      <c r="A42" s="160" t="s">
        <v>61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2"/>
      <c r="L42" s="3"/>
    </row>
    <row r="43" spans="1:12" s="5" customFormat="1" ht="30" customHeight="1" x14ac:dyDescent="0.25">
      <c r="A43" s="180" t="s">
        <v>57</v>
      </c>
      <c r="B43" s="181"/>
      <c r="C43" s="181"/>
      <c r="D43" s="181"/>
      <c r="E43" s="181"/>
      <c r="F43" s="181"/>
      <c r="G43" s="181"/>
      <c r="H43" s="181"/>
      <c r="I43" s="89" t="s">
        <v>3</v>
      </c>
      <c r="J43" s="91" t="s">
        <v>2</v>
      </c>
      <c r="K43" s="96"/>
    </row>
    <row r="44" spans="1:12" s="5" customFormat="1" ht="15" customHeight="1" thickBot="1" x14ac:dyDescent="0.3">
      <c r="A44" s="17">
        <v>22</v>
      </c>
      <c r="B44" s="119" t="s">
        <v>60</v>
      </c>
      <c r="C44" s="120"/>
      <c r="D44" s="120"/>
      <c r="E44" s="120"/>
      <c r="F44" s="120"/>
      <c r="G44" s="120"/>
      <c r="H44" s="121"/>
      <c r="I44" s="90"/>
      <c r="J44" s="92"/>
      <c r="K44" s="97"/>
    </row>
    <row r="45" spans="1:12" s="5" customFormat="1" ht="15" customHeight="1" x14ac:dyDescent="0.25">
      <c r="A45" s="18">
        <v>1</v>
      </c>
      <c r="B45" s="118" t="s">
        <v>325</v>
      </c>
      <c r="C45" s="118"/>
      <c r="D45" s="118"/>
      <c r="E45" s="118"/>
      <c r="F45" s="118"/>
      <c r="G45" s="118"/>
      <c r="H45" s="118"/>
      <c r="I45" s="142">
        <v>16</v>
      </c>
      <c r="J45" s="143"/>
      <c r="K45" s="97"/>
    </row>
    <row r="46" spans="1:12" s="5" customFormat="1" ht="15" customHeight="1" x14ac:dyDescent="0.25">
      <c r="A46" s="101"/>
      <c r="B46" s="102"/>
      <c r="C46" s="102"/>
      <c r="D46" s="102"/>
      <c r="E46" s="102"/>
      <c r="F46" s="102"/>
      <c r="G46" s="102"/>
      <c r="H46" s="102"/>
      <c r="I46" s="19" t="b">
        <v>0</v>
      </c>
      <c r="J46" s="20" t="str">
        <f>IF(I46=TRUE,I45,"0,000")</f>
        <v>0,000</v>
      </c>
      <c r="K46" s="97"/>
    </row>
    <row r="47" spans="1:12" s="5" customFormat="1" ht="15" customHeight="1" x14ac:dyDescent="0.25">
      <c r="A47" s="21">
        <v>2</v>
      </c>
      <c r="B47" s="105" t="s">
        <v>44</v>
      </c>
      <c r="C47" s="105"/>
      <c r="D47" s="105"/>
      <c r="E47" s="105"/>
      <c r="F47" s="105"/>
      <c r="G47" s="105"/>
      <c r="H47" s="105"/>
      <c r="I47" s="137">
        <v>16</v>
      </c>
      <c r="J47" s="138"/>
      <c r="K47" s="97"/>
    </row>
    <row r="48" spans="1:12" s="5" customFormat="1" ht="15" customHeight="1" x14ac:dyDescent="0.25">
      <c r="A48" s="175"/>
      <c r="B48" s="176"/>
      <c r="C48" s="176"/>
      <c r="D48" s="176"/>
      <c r="E48" s="176"/>
      <c r="F48" s="176"/>
      <c r="G48" s="176"/>
      <c r="H48" s="176"/>
      <c r="I48" s="22" t="b">
        <v>0</v>
      </c>
      <c r="J48" s="20" t="str">
        <f>IF(I48=TRUE,I47,"0,000")</f>
        <v>0,000</v>
      </c>
      <c r="K48" s="97"/>
    </row>
    <row r="49" spans="1:11" s="5" customFormat="1" ht="15" customHeight="1" x14ac:dyDescent="0.25">
      <c r="A49" s="21">
        <v>3</v>
      </c>
      <c r="B49" s="187" t="s">
        <v>361</v>
      </c>
      <c r="C49" s="187"/>
      <c r="D49" s="187"/>
      <c r="E49" s="187"/>
      <c r="F49" s="187"/>
      <c r="G49" s="187"/>
      <c r="H49" s="187"/>
      <c r="I49" s="137">
        <v>7</v>
      </c>
      <c r="J49" s="138"/>
      <c r="K49" s="97"/>
    </row>
    <row r="50" spans="1:11" s="5" customFormat="1" ht="15" customHeight="1" x14ac:dyDescent="0.25">
      <c r="A50" s="101"/>
      <c r="B50" s="102"/>
      <c r="C50" s="102"/>
      <c r="D50" s="102"/>
      <c r="E50" s="102"/>
      <c r="F50" s="102"/>
      <c r="G50" s="102"/>
      <c r="H50" s="102"/>
      <c r="I50" s="19" t="b">
        <v>0</v>
      </c>
      <c r="J50" s="20" t="str">
        <f>IF(I50=TRUE,I49,"0,000")</f>
        <v>0,000</v>
      </c>
      <c r="K50" s="97"/>
    </row>
    <row r="51" spans="1:11" s="5" customFormat="1" ht="15" customHeight="1" x14ac:dyDescent="0.25">
      <c r="A51" s="23">
        <v>4</v>
      </c>
      <c r="B51" s="139" t="s">
        <v>43</v>
      </c>
      <c r="C51" s="140"/>
      <c r="D51" s="140"/>
      <c r="E51" s="140"/>
      <c r="F51" s="140"/>
      <c r="G51" s="140"/>
      <c r="H51" s="140"/>
      <c r="I51" s="140"/>
      <c r="J51" s="141"/>
      <c r="K51" s="97"/>
    </row>
    <row r="52" spans="1:11" s="5" customFormat="1" ht="15" customHeight="1" x14ac:dyDescent="0.25">
      <c r="A52" s="21"/>
      <c r="B52" s="105" t="s">
        <v>316</v>
      </c>
      <c r="C52" s="105"/>
      <c r="D52" s="105"/>
      <c r="E52" s="105"/>
      <c r="F52" s="105"/>
      <c r="G52" s="105"/>
      <c r="H52" s="105"/>
      <c r="I52" s="137">
        <v>6</v>
      </c>
      <c r="J52" s="138"/>
      <c r="K52" s="97"/>
    </row>
    <row r="53" spans="1:11" s="5" customFormat="1" ht="15" customHeight="1" x14ac:dyDescent="0.25">
      <c r="A53" s="101"/>
      <c r="B53" s="102"/>
      <c r="C53" s="102"/>
      <c r="D53" s="102"/>
      <c r="E53" s="102"/>
      <c r="F53" s="102"/>
      <c r="G53" s="102"/>
      <c r="H53" s="102"/>
      <c r="I53" s="24" t="b">
        <v>0</v>
      </c>
      <c r="J53" s="20" t="str">
        <f>IF(I53=TRUE,I52,"0,000")</f>
        <v>0,000</v>
      </c>
      <c r="K53" s="97"/>
    </row>
    <row r="54" spans="1:11" s="5" customFormat="1" ht="15" customHeight="1" x14ac:dyDescent="0.25">
      <c r="A54" s="21"/>
      <c r="B54" s="105" t="s">
        <v>317</v>
      </c>
      <c r="C54" s="105"/>
      <c r="D54" s="105"/>
      <c r="E54" s="105"/>
      <c r="F54" s="105"/>
      <c r="G54" s="105"/>
      <c r="H54" s="105"/>
      <c r="I54" s="137">
        <v>4</v>
      </c>
      <c r="J54" s="138"/>
      <c r="K54" s="97"/>
    </row>
    <row r="55" spans="1:11" s="5" customFormat="1" ht="15" customHeight="1" x14ac:dyDescent="0.25">
      <c r="A55" s="101"/>
      <c r="B55" s="102"/>
      <c r="C55" s="102"/>
      <c r="D55" s="102"/>
      <c r="E55" s="102"/>
      <c r="F55" s="102"/>
      <c r="G55" s="102"/>
      <c r="H55" s="102"/>
      <c r="I55" s="25" t="b">
        <v>0</v>
      </c>
      <c r="J55" s="20" t="str">
        <f>IF(I55=TRUE,I54,"0,000")</f>
        <v>0,000</v>
      </c>
      <c r="K55" s="97"/>
    </row>
    <row r="56" spans="1:11" s="5" customFormat="1" ht="15" customHeight="1" x14ac:dyDescent="0.25">
      <c r="A56" s="21"/>
      <c r="B56" s="105" t="s">
        <v>318</v>
      </c>
      <c r="C56" s="105"/>
      <c r="D56" s="105"/>
      <c r="E56" s="105"/>
      <c r="F56" s="105"/>
      <c r="G56" s="105"/>
      <c r="H56" s="105"/>
      <c r="I56" s="137">
        <v>2</v>
      </c>
      <c r="J56" s="138"/>
      <c r="K56" s="97"/>
    </row>
    <row r="57" spans="1:11" s="5" customFormat="1" ht="15" customHeight="1" x14ac:dyDescent="0.25">
      <c r="A57" s="101"/>
      <c r="B57" s="102"/>
      <c r="C57" s="102"/>
      <c r="D57" s="102"/>
      <c r="E57" s="102"/>
      <c r="F57" s="102"/>
      <c r="G57" s="102"/>
      <c r="H57" s="102"/>
      <c r="I57" s="24" t="b">
        <v>0</v>
      </c>
      <c r="J57" s="20" t="str">
        <f>IF(I57=TRUE,I56,"0,000")</f>
        <v>0,000</v>
      </c>
      <c r="K57" s="97"/>
    </row>
    <row r="58" spans="1:11" s="5" customFormat="1" ht="15" customHeight="1" x14ac:dyDescent="0.25">
      <c r="A58" s="21"/>
      <c r="B58" s="105" t="s">
        <v>313</v>
      </c>
      <c r="C58" s="105"/>
      <c r="D58" s="105"/>
      <c r="E58" s="105"/>
      <c r="F58" s="105"/>
      <c r="G58" s="105"/>
      <c r="H58" s="105"/>
      <c r="I58" s="137">
        <v>2</v>
      </c>
      <c r="J58" s="138"/>
      <c r="K58" s="97"/>
    </row>
    <row r="59" spans="1:11" s="5" customFormat="1" ht="15" customHeight="1" x14ac:dyDescent="0.25">
      <c r="A59" s="101"/>
      <c r="B59" s="102"/>
      <c r="C59" s="102"/>
      <c r="D59" s="102"/>
      <c r="E59" s="102"/>
      <c r="F59" s="102"/>
      <c r="G59" s="102"/>
      <c r="H59" s="102"/>
      <c r="I59" s="24" t="b">
        <v>0</v>
      </c>
      <c r="J59" s="20" t="str">
        <f>IF(I59=TRUE,I58,"0,000")</f>
        <v>0,000</v>
      </c>
      <c r="K59" s="97"/>
    </row>
    <row r="60" spans="1:11" s="5" customFormat="1" ht="15" customHeight="1" x14ac:dyDescent="0.25">
      <c r="A60" s="21"/>
      <c r="B60" s="105" t="s">
        <v>314</v>
      </c>
      <c r="C60" s="105"/>
      <c r="D60" s="105"/>
      <c r="E60" s="105"/>
      <c r="F60" s="105"/>
      <c r="G60" s="105"/>
      <c r="H60" s="105"/>
      <c r="I60" s="137">
        <v>2</v>
      </c>
      <c r="J60" s="138"/>
      <c r="K60" s="97"/>
    </row>
    <row r="61" spans="1:11" s="5" customFormat="1" ht="15" customHeight="1" x14ac:dyDescent="0.25">
      <c r="A61" s="101"/>
      <c r="B61" s="102"/>
      <c r="C61" s="102"/>
      <c r="D61" s="102"/>
      <c r="E61" s="102"/>
      <c r="F61" s="102"/>
      <c r="G61" s="102"/>
      <c r="H61" s="102"/>
      <c r="I61" s="24" t="b">
        <v>0</v>
      </c>
      <c r="J61" s="20" t="str">
        <f>IF(I61=TRUE,I60,"0,000")</f>
        <v>0,000</v>
      </c>
      <c r="K61" s="97"/>
    </row>
    <row r="62" spans="1:11" s="5" customFormat="1" ht="15" customHeight="1" x14ac:dyDescent="0.25">
      <c r="A62" s="21"/>
      <c r="B62" s="105" t="s">
        <v>315</v>
      </c>
      <c r="C62" s="105"/>
      <c r="D62" s="105"/>
      <c r="E62" s="105"/>
      <c r="F62" s="105"/>
      <c r="G62" s="105"/>
      <c r="H62" s="105"/>
      <c r="I62" s="137">
        <v>1</v>
      </c>
      <c r="J62" s="138"/>
      <c r="K62" s="97"/>
    </row>
    <row r="63" spans="1:11" s="5" customFormat="1" ht="15" customHeight="1" thickBot="1" x14ac:dyDescent="0.3">
      <c r="A63" s="106"/>
      <c r="B63" s="107"/>
      <c r="C63" s="107"/>
      <c r="D63" s="107"/>
      <c r="E63" s="107"/>
      <c r="F63" s="107"/>
      <c r="G63" s="107"/>
      <c r="H63" s="107"/>
      <c r="I63" s="26" t="b">
        <v>0</v>
      </c>
      <c r="J63" s="27" t="str">
        <f>IF(I63=TRUE,I62,"0,000")</f>
        <v>0,000</v>
      </c>
      <c r="K63" s="98"/>
    </row>
    <row r="64" spans="1:11" s="62" customFormat="1" ht="27" customHeight="1" thickBot="1" x14ac:dyDescent="0.3">
      <c r="A64" s="114" t="s">
        <v>42</v>
      </c>
      <c r="B64" s="115"/>
      <c r="C64" s="115"/>
      <c r="D64" s="115"/>
      <c r="E64" s="115"/>
      <c r="F64" s="115"/>
      <c r="G64" s="115"/>
      <c r="H64" s="115"/>
      <c r="I64" s="115"/>
      <c r="J64" s="116"/>
      <c r="K64" s="9">
        <f>IF(SUM(J46:J63)&gt;$A$44,$A$44,SUM(J46:J63))</f>
        <v>0</v>
      </c>
    </row>
    <row r="65" spans="1:12" s="5" customFormat="1" ht="7.5" customHeight="1" thickBot="1" x14ac:dyDescent="0.3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7"/>
      <c r="L65" s="3"/>
    </row>
    <row r="66" spans="1:12" s="5" customFormat="1" ht="15" customHeight="1" x14ac:dyDescent="0.25">
      <c r="A66" s="128" t="s">
        <v>319</v>
      </c>
      <c r="B66" s="129"/>
      <c r="C66" s="129"/>
      <c r="D66" s="129"/>
      <c r="E66" s="129"/>
      <c r="F66" s="129"/>
      <c r="G66" s="129"/>
      <c r="H66" s="129"/>
      <c r="I66" s="28" t="s">
        <v>3</v>
      </c>
      <c r="J66" s="29" t="s">
        <v>2</v>
      </c>
      <c r="K66" s="57"/>
    </row>
    <row r="67" spans="1:12" s="5" customFormat="1" ht="15" customHeight="1" thickBot="1" x14ac:dyDescent="0.3">
      <c r="A67" s="17">
        <v>20</v>
      </c>
      <c r="B67" s="119" t="s">
        <v>60</v>
      </c>
      <c r="C67" s="120"/>
      <c r="D67" s="120"/>
      <c r="E67" s="120"/>
      <c r="F67" s="120"/>
      <c r="G67" s="120"/>
      <c r="H67" s="121"/>
      <c r="I67" s="30"/>
      <c r="J67" s="31"/>
      <c r="K67" s="58"/>
    </row>
    <row r="68" spans="1:12" s="5" customFormat="1" ht="15" customHeight="1" x14ac:dyDescent="0.25">
      <c r="A68" s="131">
        <v>5</v>
      </c>
      <c r="B68" s="118" t="s">
        <v>326</v>
      </c>
      <c r="C68" s="118"/>
      <c r="D68" s="118"/>
      <c r="E68" s="118"/>
      <c r="F68" s="118"/>
      <c r="G68" s="118"/>
      <c r="H68" s="118"/>
      <c r="I68" s="142">
        <v>0.2</v>
      </c>
      <c r="J68" s="143"/>
      <c r="K68" s="55"/>
    </row>
    <row r="69" spans="1:12" s="5" customFormat="1" ht="15" customHeight="1" x14ac:dyDescent="0.25">
      <c r="A69" s="127"/>
      <c r="B69" s="105"/>
      <c r="C69" s="105"/>
      <c r="D69" s="105"/>
      <c r="E69" s="105"/>
      <c r="F69" s="105"/>
      <c r="G69" s="105"/>
      <c r="H69" s="105"/>
      <c r="I69" s="32"/>
      <c r="J69" s="33">
        <f>IF((I69*I68)&gt;5,"5,000",(I69*I68))</f>
        <v>0</v>
      </c>
      <c r="K69" s="55"/>
    </row>
    <row r="70" spans="1:12" s="5" customFormat="1" ht="15" customHeight="1" x14ac:dyDescent="0.25">
      <c r="A70" s="126">
        <v>6</v>
      </c>
      <c r="B70" s="105" t="s">
        <v>327</v>
      </c>
      <c r="C70" s="105"/>
      <c r="D70" s="105"/>
      <c r="E70" s="105"/>
      <c r="F70" s="105"/>
      <c r="G70" s="105"/>
      <c r="H70" s="105"/>
      <c r="I70" s="216">
        <v>0.7</v>
      </c>
      <c r="J70" s="217"/>
      <c r="K70" s="55"/>
    </row>
    <row r="71" spans="1:12" s="5" customFormat="1" ht="15" customHeight="1" x14ac:dyDescent="0.25">
      <c r="A71" s="126"/>
      <c r="B71" s="105"/>
      <c r="C71" s="105"/>
      <c r="D71" s="105"/>
      <c r="E71" s="105"/>
      <c r="F71" s="105"/>
      <c r="G71" s="105"/>
      <c r="H71" s="105"/>
      <c r="I71" s="32"/>
      <c r="J71" s="33">
        <f>IF((I71*I70)&gt;7,"7,000",(I71*I70))</f>
        <v>0</v>
      </c>
      <c r="K71" s="55"/>
    </row>
    <row r="72" spans="1:12" s="5" customFormat="1" ht="15" customHeight="1" x14ac:dyDescent="0.25">
      <c r="A72" s="127">
        <v>7</v>
      </c>
      <c r="B72" s="211" t="s">
        <v>328</v>
      </c>
      <c r="C72" s="211"/>
      <c r="D72" s="211"/>
      <c r="E72" s="211"/>
      <c r="F72" s="211"/>
      <c r="G72" s="211"/>
      <c r="H72" s="211"/>
      <c r="I72" s="137">
        <v>0.8</v>
      </c>
      <c r="J72" s="138"/>
      <c r="K72" s="55"/>
    </row>
    <row r="73" spans="1:12" s="5" customFormat="1" ht="15" customHeight="1" thickBot="1" x14ac:dyDescent="0.3">
      <c r="A73" s="213"/>
      <c r="B73" s="212"/>
      <c r="C73" s="212"/>
      <c r="D73" s="212"/>
      <c r="E73" s="212"/>
      <c r="F73" s="212"/>
      <c r="G73" s="212"/>
      <c r="H73" s="212"/>
      <c r="I73" s="34"/>
      <c r="J73" s="35">
        <f>IF((I73*I72)&gt;8,"8,000",(I73*I72))</f>
        <v>0</v>
      </c>
      <c r="K73" s="56"/>
    </row>
    <row r="74" spans="1:12" s="62" customFormat="1" ht="27" customHeight="1" thickBot="1" x14ac:dyDescent="0.3">
      <c r="A74" s="114" t="s">
        <v>41</v>
      </c>
      <c r="B74" s="115"/>
      <c r="C74" s="115"/>
      <c r="D74" s="115"/>
      <c r="E74" s="115"/>
      <c r="F74" s="115"/>
      <c r="G74" s="115"/>
      <c r="H74" s="115"/>
      <c r="I74" s="115"/>
      <c r="J74" s="116"/>
      <c r="K74" s="8">
        <f>IF(SUM(J69+J71+J73)&gt;$A$67,$A$67,SUM(J69+J71+J73))</f>
        <v>0</v>
      </c>
    </row>
    <row r="75" spans="1:12" s="5" customFormat="1" ht="7.5" customHeight="1" thickBot="1" x14ac:dyDescent="0.3">
      <c r="A75" s="165"/>
      <c r="B75" s="166"/>
      <c r="C75" s="166"/>
      <c r="D75" s="166"/>
      <c r="E75" s="166"/>
      <c r="F75" s="166"/>
      <c r="G75" s="166"/>
      <c r="H75" s="166"/>
      <c r="I75" s="166"/>
      <c r="J75" s="166"/>
      <c r="K75" s="167"/>
      <c r="L75" s="3"/>
    </row>
    <row r="76" spans="1:12" s="5" customFormat="1" ht="45" customHeight="1" x14ac:dyDescent="0.25">
      <c r="A76" s="128" t="s">
        <v>329</v>
      </c>
      <c r="B76" s="129"/>
      <c r="C76" s="129"/>
      <c r="D76" s="129"/>
      <c r="E76" s="129"/>
      <c r="F76" s="129"/>
      <c r="G76" s="129"/>
      <c r="H76" s="129"/>
      <c r="I76" s="36" t="s">
        <v>3</v>
      </c>
      <c r="J76" s="37" t="s">
        <v>2</v>
      </c>
      <c r="K76" s="108"/>
    </row>
    <row r="77" spans="1:12" s="5" customFormat="1" ht="15" customHeight="1" thickBot="1" x14ac:dyDescent="0.3">
      <c r="A77" s="17">
        <v>5</v>
      </c>
      <c r="B77" s="119" t="s">
        <v>60</v>
      </c>
      <c r="C77" s="120"/>
      <c r="D77" s="120"/>
      <c r="E77" s="120"/>
      <c r="F77" s="120"/>
      <c r="G77" s="120"/>
      <c r="H77" s="121"/>
      <c r="I77" s="38"/>
      <c r="J77" s="39"/>
      <c r="K77" s="109"/>
    </row>
    <row r="78" spans="1:12" s="5" customFormat="1" ht="15" customHeight="1" x14ac:dyDescent="0.25">
      <c r="A78" s="18">
        <v>8</v>
      </c>
      <c r="B78" s="118" t="s">
        <v>334</v>
      </c>
      <c r="C78" s="118"/>
      <c r="D78" s="118"/>
      <c r="E78" s="118"/>
      <c r="F78" s="118"/>
      <c r="G78" s="118"/>
      <c r="H78" s="118"/>
      <c r="I78" s="142">
        <v>0.05</v>
      </c>
      <c r="J78" s="143"/>
      <c r="K78" s="109"/>
    </row>
    <row r="79" spans="1:12" s="5" customFormat="1" ht="15" customHeight="1" x14ac:dyDescent="0.25">
      <c r="A79" s="101"/>
      <c r="B79" s="102"/>
      <c r="C79" s="102"/>
      <c r="D79" s="102"/>
      <c r="E79" s="102"/>
      <c r="F79" s="102"/>
      <c r="G79" s="102"/>
      <c r="H79" s="102"/>
      <c r="I79" s="24" t="b">
        <v>0</v>
      </c>
      <c r="J79" s="20" t="str">
        <f>IF(I79=TRUE,I78,"0,000")</f>
        <v>0,000</v>
      </c>
      <c r="K79" s="109"/>
    </row>
    <row r="80" spans="1:12" s="5" customFormat="1" ht="15" customHeight="1" x14ac:dyDescent="0.25">
      <c r="A80" s="101"/>
      <c r="B80" s="102"/>
      <c r="C80" s="102"/>
      <c r="D80" s="102"/>
      <c r="E80" s="102"/>
      <c r="F80" s="102"/>
      <c r="G80" s="102"/>
      <c r="H80" s="102"/>
      <c r="I80" s="24" t="b">
        <v>0</v>
      </c>
      <c r="J80" s="20" t="str">
        <f>IF(I80=TRUE,I78,"0,000")</f>
        <v>0,000</v>
      </c>
      <c r="K80" s="109"/>
    </row>
    <row r="81" spans="1:11" s="5" customFormat="1" ht="15" customHeight="1" x14ac:dyDescent="0.25">
      <c r="A81" s="101"/>
      <c r="B81" s="102"/>
      <c r="C81" s="102"/>
      <c r="D81" s="102"/>
      <c r="E81" s="102"/>
      <c r="F81" s="102"/>
      <c r="G81" s="102"/>
      <c r="H81" s="102"/>
      <c r="I81" s="24" t="b">
        <v>0</v>
      </c>
      <c r="J81" s="20" t="str">
        <f>IF(I81=TRUE,I78,"0,000")</f>
        <v>0,000</v>
      </c>
      <c r="K81" s="109"/>
    </row>
    <row r="82" spans="1:11" s="5" customFormat="1" ht="15" customHeight="1" x14ac:dyDescent="0.25">
      <c r="A82" s="101"/>
      <c r="B82" s="102"/>
      <c r="C82" s="102"/>
      <c r="D82" s="102"/>
      <c r="E82" s="102"/>
      <c r="F82" s="102"/>
      <c r="G82" s="102"/>
      <c r="H82" s="102"/>
      <c r="I82" s="24" t="b">
        <v>0</v>
      </c>
      <c r="J82" s="20" t="str">
        <f>IF(I82=TRUE,I78,"0,000")</f>
        <v>0,000</v>
      </c>
      <c r="K82" s="109"/>
    </row>
    <row r="83" spans="1:11" s="5" customFormat="1" ht="15" customHeight="1" x14ac:dyDescent="0.25">
      <c r="A83" s="101"/>
      <c r="B83" s="102"/>
      <c r="C83" s="102"/>
      <c r="D83" s="102"/>
      <c r="E83" s="102"/>
      <c r="F83" s="102"/>
      <c r="G83" s="102"/>
      <c r="H83" s="102"/>
      <c r="I83" s="24" t="b">
        <v>0</v>
      </c>
      <c r="J83" s="20" t="str">
        <f>IF(I83=TRUE,I78,"0,000")</f>
        <v>0,000</v>
      </c>
      <c r="K83" s="109"/>
    </row>
    <row r="84" spans="1:11" s="5" customFormat="1" ht="15" customHeight="1" x14ac:dyDescent="0.25">
      <c r="A84" s="101"/>
      <c r="B84" s="102"/>
      <c r="C84" s="102"/>
      <c r="D84" s="102"/>
      <c r="E84" s="102"/>
      <c r="F84" s="102"/>
      <c r="G84" s="102"/>
      <c r="H84" s="102"/>
      <c r="I84" s="24" t="b">
        <v>0</v>
      </c>
      <c r="J84" s="20" t="str">
        <f>IF(I84=TRUE,I78,"0,000")</f>
        <v>0,000</v>
      </c>
      <c r="K84" s="109"/>
    </row>
    <row r="85" spans="1:11" s="5" customFormat="1" ht="15" customHeight="1" x14ac:dyDescent="0.25">
      <c r="A85" s="101"/>
      <c r="B85" s="102"/>
      <c r="C85" s="102"/>
      <c r="D85" s="102"/>
      <c r="E85" s="102"/>
      <c r="F85" s="102"/>
      <c r="G85" s="102"/>
      <c r="H85" s="102"/>
      <c r="I85" s="24" t="b">
        <v>0</v>
      </c>
      <c r="J85" s="20" t="str">
        <f>IF(I85=TRUE,I78,"0,000")</f>
        <v>0,000</v>
      </c>
      <c r="K85" s="109"/>
    </row>
    <row r="86" spans="1:11" s="5" customFormat="1" ht="15" customHeight="1" x14ac:dyDescent="0.25">
      <c r="A86" s="21">
        <v>9</v>
      </c>
      <c r="B86" s="105" t="s">
        <v>330</v>
      </c>
      <c r="C86" s="105"/>
      <c r="D86" s="105"/>
      <c r="E86" s="105"/>
      <c r="F86" s="105"/>
      <c r="G86" s="105"/>
      <c r="H86" s="105"/>
      <c r="I86" s="137">
        <v>0.1</v>
      </c>
      <c r="J86" s="138"/>
      <c r="K86" s="109"/>
    </row>
    <row r="87" spans="1:11" s="5" customFormat="1" ht="15" customHeight="1" x14ac:dyDescent="0.25">
      <c r="A87" s="101"/>
      <c r="B87" s="102"/>
      <c r="C87" s="102"/>
      <c r="D87" s="102"/>
      <c r="E87" s="102"/>
      <c r="F87" s="102"/>
      <c r="G87" s="102"/>
      <c r="H87" s="102"/>
      <c r="I87" s="24" t="b">
        <v>0</v>
      </c>
      <c r="J87" s="20" t="str">
        <f>IF(I87=TRUE,I86,"0,000")</f>
        <v>0,000</v>
      </c>
      <c r="K87" s="109"/>
    </row>
    <row r="88" spans="1:11" s="5" customFormat="1" ht="15" customHeight="1" x14ac:dyDescent="0.25">
      <c r="A88" s="101"/>
      <c r="B88" s="102"/>
      <c r="C88" s="102"/>
      <c r="D88" s="102"/>
      <c r="E88" s="102"/>
      <c r="F88" s="102"/>
      <c r="G88" s="102"/>
      <c r="H88" s="102"/>
      <c r="I88" s="24" t="b">
        <v>0</v>
      </c>
      <c r="J88" s="20" t="str">
        <f>IF(I88=TRUE,I86,"0,000")</f>
        <v>0,000</v>
      </c>
      <c r="K88" s="109"/>
    </row>
    <row r="89" spans="1:11" s="5" customFormat="1" ht="15" customHeight="1" x14ac:dyDescent="0.25">
      <c r="A89" s="101"/>
      <c r="B89" s="102"/>
      <c r="C89" s="102"/>
      <c r="D89" s="102"/>
      <c r="E89" s="102"/>
      <c r="F89" s="102"/>
      <c r="G89" s="102"/>
      <c r="H89" s="102"/>
      <c r="I89" s="24" t="b">
        <v>0</v>
      </c>
      <c r="J89" s="20" t="str">
        <f>IF(I89=TRUE,I86,"0,000")</f>
        <v>0,000</v>
      </c>
      <c r="K89" s="109"/>
    </row>
    <row r="90" spans="1:11" s="5" customFormat="1" ht="15" customHeight="1" x14ac:dyDescent="0.25">
      <c r="A90" s="101"/>
      <c r="B90" s="102"/>
      <c r="C90" s="102"/>
      <c r="D90" s="102"/>
      <c r="E90" s="102"/>
      <c r="F90" s="102"/>
      <c r="G90" s="102"/>
      <c r="H90" s="102"/>
      <c r="I90" s="24" t="b">
        <v>0</v>
      </c>
      <c r="J90" s="20" t="str">
        <f>IF(I90=TRUE,I86,"0,000")</f>
        <v>0,000</v>
      </c>
      <c r="K90" s="109"/>
    </row>
    <row r="91" spans="1:11" s="5" customFormat="1" ht="15" customHeight="1" x14ac:dyDescent="0.25">
      <c r="A91" s="101"/>
      <c r="B91" s="102"/>
      <c r="C91" s="102"/>
      <c r="D91" s="102"/>
      <c r="E91" s="102"/>
      <c r="F91" s="102"/>
      <c r="G91" s="102"/>
      <c r="H91" s="102"/>
      <c r="I91" s="24" t="b">
        <v>0</v>
      </c>
      <c r="J91" s="20" t="str">
        <f>IF(I91=TRUE,I86,"0,000")</f>
        <v>0,000</v>
      </c>
      <c r="K91" s="109"/>
    </row>
    <row r="92" spans="1:11" s="5" customFormat="1" ht="15" customHeight="1" x14ac:dyDescent="0.25">
      <c r="A92" s="101"/>
      <c r="B92" s="102"/>
      <c r="C92" s="102"/>
      <c r="D92" s="102"/>
      <c r="E92" s="102"/>
      <c r="F92" s="102"/>
      <c r="G92" s="102"/>
      <c r="H92" s="102"/>
      <c r="I92" s="24" t="b">
        <v>0</v>
      </c>
      <c r="J92" s="20" t="str">
        <f>IF(I92=TRUE,I86,"0,000")</f>
        <v>0,000</v>
      </c>
      <c r="K92" s="109"/>
    </row>
    <row r="93" spans="1:11" s="5" customFormat="1" ht="15" customHeight="1" x14ac:dyDescent="0.25">
      <c r="A93" s="101"/>
      <c r="B93" s="102"/>
      <c r="C93" s="102"/>
      <c r="D93" s="102"/>
      <c r="E93" s="102"/>
      <c r="F93" s="102"/>
      <c r="G93" s="102"/>
      <c r="H93" s="102"/>
      <c r="I93" s="24" t="b">
        <v>0</v>
      </c>
      <c r="J93" s="20" t="str">
        <f>IF(I93=TRUE,I86,"0,000")</f>
        <v>0,000</v>
      </c>
      <c r="K93" s="109"/>
    </row>
    <row r="94" spans="1:11" s="5" customFormat="1" ht="15" customHeight="1" x14ac:dyDescent="0.25">
      <c r="A94" s="21">
        <v>10</v>
      </c>
      <c r="B94" s="105" t="s">
        <v>335</v>
      </c>
      <c r="C94" s="105"/>
      <c r="D94" s="105"/>
      <c r="E94" s="105"/>
      <c r="F94" s="105"/>
      <c r="G94" s="105"/>
      <c r="H94" s="105"/>
      <c r="I94" s="137">
        <v>0.15</v>
      </c>
      <c r="J94" s="138"/>
      <c r="K94" s="109"/>
    </row>
    <row r="95" spans="1:11" s="5" customFormat="1" ht="15" customHeight="1" x14ac:dyDescent="0.25">
      <c r="A95" s="101"/>
      <c r="B95" s="102"/>
      <c r="C95" s="102"/>
      <c r="D95" s="102"/>
      <c r="E95" s="102"/>
      <c r="F95" s="102"/>
      <c r="G95" s="102"/>
      <c r="H95" s="102"/>
      <c r="I95" s="24" t="b">
        <v>0</v>
      </c>
      <c r="J95" s="20" t="str">
        <f>IF(I95=TRUE,I94,"0,000")</f>
        <v>0,000</v>
      </c>
      <c r="K95" s="109"/>
    </row>
    <row r="96" spans="1:11" s="5" customFormat="1" ht="15" customHeight="1" x14ac:dyDescent="0.25">
      <c r="A96" s="101"/>
      <c r="B96" s="102"/>
      <c r="C96" s="102"/>
      <c r="D96" s="102"/>
      <c r="E96" s="102"/>
      <c r="F96" s="102"/>
      <c r="G96" s="102"/>
      <c r="H96" s="102"/>
      <c r="I96" s="24" t="b">
        <v>0</v>
      </c>
      <c r="J96" s="20" t="str">
        <f>IF(I96=TRUE,I94,"0,000")</f>
        <v>0,000</v>
      </c>
      <c r="K96" s="109"/>
    </row>
    <row r="97" spans="1:11" s="5" customFormat="1" ht="15" customHeight="1" x14ac:dyDescent="0.25">
      <c r="A97" s="101"/>
      <c r="B97" s="102"/>
      <c r="C97" s="102"/>
      <c r="D97" s="102"/>
      <c r="E97" s="102"/>
      <c r="F97" s="102"/>
      <c r="G97" s="102"/>
      <c r="H97" s="102"/>
      <c r="I97" s="24" t="b">
        <v>0</v>
      </c>
      <c r="J97" s="20" t="str">
        <f>IF(I97=TRUE,I94,"0,000")</f>
        <v>0,000</v>
      </c>
      <c r="K97" s="109"/>
    </row>
    <row r="98" spans="1:11" s="5" customFormat="1" ht="15" customHeight="1" x14ac:dyDescent="0.25">
      <c r="A98" s="21">
        <v>11</v>
      </c>
      <c r="B98" s="105" t="s">
        <v>336</v>
      </c>
      <c r="C98" s="105"/>
      <c r="D98" s="105"/>
      <c r="E98" s="105"/>
      <c r="F98" s="105"/>
      <c r="G98" s="105"/>
      <c r="H98" s="105"/>
      <c r="I98" s="137">
        <v>0.3</v>
      </c>
      <c r="J98" s="138"/>
      <c r="K98" s="109"/>
    </row>
    <row r="99" spans="1:11" s="5" customFormat="1" ht="15" customHeight="1" x14ac:dyDescent="0.25">
      <c r="A99" s="101"/>
      <c r="B99" s="102"/>
      <c r="C99" s="102"/>
      <c r="D99" s="102"/>
      <c r="E99" s="102"/>
      <c r="F99" s="102"/>
      <c r="G99" s="102"/>
      <c r="H99" s="102"/>
      <c r="I99" s="24" t="b">
        <v>0</v>
      </c>
      <c r="J99" s="20" t="str">
        <f>IF(I99=TRUE,I98,"0,000")</f>
        <v>0,000</v>
      </c>
      <c r="K99" s="109"/>
    </row>
    <row r="100" spans="1:11" s="5" customFormat="1" ht="15" customHeight="1" x14ac:dyDescent="0.25">
      <c r="A100" s="101"/>
      <c r="B100" s="102"/>
      <c r="C100" s="102"/>
      <c r="D100" s="102"/>
      <c r="E100" s="102"/>
      <c r="F100" s="102"/>
      <c r="G100" s="102"/>
      <c r="H100" s="102"/>
      <c r="I100" s="24" t="b">
        <v>0</v>
      </c>
      <c r="J100" s="20" t="str">
        <f>IF(I100=TRUE,I98,"0,000")</f>
        <v>0,000</v>
      </c>
      <c r="K100" s="109"/>
    </row>
    <row r="101" spans="1:11" s="5" customFormat="1" ht="15" customHeight="1" x14ac:dyDescent="0.25">
      <c r="A101" s="101"/>
      <c r="B101" s="102"/>
      <c r="C101" s="102"/>
      <c r="D101" s="102"/>
      <c r="E101" s="102"/>
      <c r="F101" s="102"/>
      <c r="G101" s="102"/>
      <c r="H101" s="102"/>
      <c r="I101" s="24" t="b">
        <v>0</v>
      </c>
      <c r="J101" s="20" t="str">
        <f>IF(I101=TRUE,I98,"0,000")</f>
        <v>0,000</v>
      </c>
      <c r="K101" s="109"/>
    </row>
    <row r="102" spans="1:11" s="5" customFormat="1" ht="15" customHeight="1" x14ac:dyDescent="0.25">
      <c r="A102" s="101"/>
      <c r="B102" s="102"/>
      <c r="C102" s="102"/>
      <c r="D102" s="102"/>
      <c r="E102" s="102"/>
      <c r="F102" s="102"/>
      <c r="G102" s="102"/>
      <c r="H102" s="102"/>
      <c r="I102" s="24" t="b">
        <v>0</v>
      </c>
      <c r="J102" s="20" t="str">
        <f>IF(I102=TRUE,I98,"0,000")</f>
        <v>0,000</v>
      </c>
      <c r="K102" s="109"/>
    </row>
    <row r="103" spans="1:11" s="5" customFormat="1" ht="15" customHeight="1" x14ac:dyDescent="0.25">
      <c r="A103" s="21">
        <v>12</v>
      </c>
      <c r="B103" s="105" t="s">
        <v>40</v>
      </c>
      <c r="C103" s="105"/>
      <c r="D103" s="105"/>
      <c r="E103" s="105"/>
      <c r="F103" s="105"/>
      <c r="G103" s="105"/>
      <c r="H103" s="105"/>
      <c r="I103" s="137">
        <v>0.2</v>
      </c>
      <c r="J103" s="138"/>
      <c r="K103" s="109"/>
    </row>
    <row r="104" spans="1:11" s="5" customFormat="1" ht="15" customHeight="1" x14ac:dyDescent="0.25">
      <c r="A104" s="101"/>
      <c r="B104" s="102"/>
      <c r="C104" s="102"/>
      <c r="D104" s="102"/>
      <c r="E104" s="102"/>
      <c r="F104" s="102"/>
      <c r="G104" s="102"/>
      <c r="H104" s="102"/>
      <c r="I104" s="24" t="b">
        <v>0</v>
      </c>
      <c r="J104" s="20" t="str">
        <f>IF(I104=TRUE,I103,"0,000")</f>
        <v>0,000</v>
      </c>
      <c r="K104" s="109"/>
    </row>
    <row r="105" spans="1:11" s="5" customFormat="1" ht="15" customHeight="1" x14ac:dyDescent="0.25">
      <c r="A105" s="101"/>
      <c r="B105" s="102"/>
      <c r="C105" s="102"/>
      <c r="D105" s="102"/>
      <c r="E105" s="102"/>
      <c r="F105" s="102"/>
      <c r="G105" s="102"/>
      <c r="H105" s="102"/>
      <c r="I105" s="24" t="b">
        <v>0</v>
      </c>
      <c r="J105" s="20" t="str">
        <f>IF(I105=TRUE,I103,"0,000")</f>
        <v>0,000</v>
      </c>
      <c r="K105" s="109"/>
    </row>
    <row r="106" spans="1:11" s="5" customFormat="1" ht="15" customHeight="1" x14ac:dyDescent="0.25">
      <c r="A106" s="101"/>
      <c r="B106" s="102"/>
      <c r="C106" s="102"/>
      <c r="D106" s="102"/>
      <c r="E106" s="102"/>
      <c r="F106" s="102"/>
      <c r="G106" s="102"/>
      <c r="H106" s="102"/>
      <c r="I106" s="24" t="b">
        <v>0</v>
      </c>
      <c r="J106" s="20" t="str">
        <f>IF(I106=TRUE,I103,"0,000")</f>
        <v>0,000</v>
      </c>
      <c r="K106" s="109"/>
    </row>
    <row r="107" spans="1:11" s="5" customFormat="1" ht="15" customHeight="1" x14ac:dyDescent="0.25">
      <c r="A107" s="21">
        <v>13</v>
      </c>
      <c r="B107" s="105" t="s">
        <v>337</v>
      </c>
      <c r="C107" s="105"/>
      <c r="D107" s="105"/>
      <c r="E107" s="105"/>
      <c r="F107" s="105"/>
      <c r="G107" s="105"/>
      <c r="H107" s="105"/>
      <c r="I107" s="137">
        <v>0.5</v>
      </c>
      <c r="J107" s="138"/>
      <c r="K107" s="109"/>
    </row>
    <row r="108" spans="1:11" s="5" customFormat="1" ht="15" customHeight="1" x14ac:dyDescent="0.25">
      <c r="A108" s="101"/>
      <c r="B108" s="102"/>
      <c r="C108" s="102"/>
      <c r="D108" s="102"/>
      <c r="E108" s="102"/>
      <c r="F108" s="102"/>
      <c r="G108" s="102"/>
      <c r="H108" s="102"/>
      <c r="I108" s="24" t="b">
        <v>0</v>
      </c>
      <c r="J108" s="20" t="str">
        <f>IF(I108=TRUE,I107,"0,000")</f>
        <v>0,000</v>
      </c>
      <c r="K108" s="109"/>
    </row>
    <row r="109" spans="1:11" s="5" customFormat="1" ht="15" customHeight="1" x14ac:dyDescent="0.25">
      <c r="A109" s="101"/>
      <c r="B109" s="102"/>
      <c r="C109" s="102"/>
      <c r="D109" s="102"/>
      <c r="E109" s="102"/>
      <c r="F109" s="102"/>
      <c r="G109" s="102"/>
      <c r="H109" s="102"/>
      <c r="I109" s="24" t="b">
        <v>0</v>
      </c>
      <c r="J109" s="20" t="str">
        <f>IF(I109=TRUE,I107,"0,000")</f>
        <v>0,000</v>
      </c>
      <c r="K109" s="109"/>
    </row>
    <row r="110" spans="1:11" s="5" customFormat="1" ht="15" customHeight="1" x14ac:dyDescent="0.25">
      <c r="A110" s="101"/>
      <c r="B110" s="102"/>
      <c r="C110" s="102"/>
      <c r="D110" s="102"/>
      <c r="E110" s="102"/>
      <c r="F110" s="102"/>
      <c r="G110" s="102"/>
      <c r="H110" s="102"/>
      <c r="I110" s="24" t="b">
        <v>0</v>
      </c>
      <c r="J110" s="20" t="str">
        <f>IF(I110=TRUE,I107,"0,000")</f>
        <v>0,000</v>
      </c>
      <c r="K110" s="109"/>
    </row>
    <row r="111" spans="1:11" s="5" customFormat="1" ht="15" customHeight="1" x14ac:dyDescent="0.25">
      <c r="A111" s="101"/>
      <c r="B111" s="102"/>
      <c r="C111" s="102"/>
      <c r="D111" s="102"/>
      <c r="E111" s="102"/>
      <c r="F111" s="102"/>
      <c r="G111" s="102"/>
      <c r="H111" s="102"/>
      <c r="I111" s="24" t="b">
        <v>0</v>
      </c>
      <c r="J111" s="20" t="str">
        <f>IF(I111=TRUE,I107,"0,000")</f>
        <v>0,000</v>
      </c>
      <c r="K111" s="109"/>
    </row>
    <row r="112" spans="1:11" s="5" customFormat="1" ht="30" customHeight="1" x14ac:dyDescent="0.25">
      <c r="A112" s="21">
        <v>14</v>
      </c>
      <c r="B112" s="105" t="s">
        <v>338</v>
      </c>
      <c r="C112" s="105"/>
      <c r="D112" s="105"/>
      <c r="E112" s="105"/>
      <c r="F112" s="105"/>
      <c r="G112" s="105"/>
      <c r="H112" s="105"/>
      <c r="I112" s="137">
        <v>0.15</v>
      </c>
      <c r="J112" s="138"/>
      <c r="K112" s="109"/>
    </row>
    <row r="113" spans="1:12" s="5" customFormat="1" ht="15" customHeight="1" x14ac:dyDescent="0.25">
      <c r="A113" s="101"/>
      <c r="B113" s="102"/>
      <c r="C113" s="102"/>
      <c r="D113" s="102"/>
      <c r="E113" s="102"/>
      <c r="F113" s="102"/>
      <c r="G113" s="102"/>
      <c r="H113" s="102"/>
      <c r="I113" s="24" t="b">
        <v>0</v>
      </c>
      <c r="J113" s="20" t="str">
        <f>IF(I113=TRUE,I112,"0,000")</f>
        <v>0,000</v>
      </c>
      <c r="K113" s="109"/>
    </row>
    <row r="114" spans="1:12" s="5" customFormat="1" ht="15" customHeight="1" x14ac:dyDescent="0.25">
      <c r="A114" s="101"/>
      <c r="B114" s="102"/>
      <c r="C114" s="102"/>
      <c r="D114" s="102"/>
      <c r="E114" s="102"/>
      <c r="F114" s="102"/>
      <c r="G114" s="102"/>
      <c r="H114" s="102"/>
      <c r="I114" s="24" t="b">
        <v>0</v>
      </c>
      <c r="J114" s="20" t="str">
        <f>IF(I114=TRUE,I112,"0,000")</f>
        <v>0,000</v>
      </c>
      <c r="K114" s="109"/>
    </row>
    <row r="115" spans="1:12" s="5" customFormat="1" ht="15" customHeight="1" x14ac:dyDescent="0.25">
      <c r="A115" s="101"/>
      <c r="B115" s="102"/>
      <c r="C115" s="102"/>
      <c r="D115" s="102"/>
      <c r="E115" s="102"/>
      <c r="F115" s="102"/>
      <c r="G115" s="102"/>
      <c r="H115" s="102"/>
      <c r="I115" s="24" t="b">
        <v>0</v>
      </c>
      <c r="J115" s="20" t="str">
        <f>IF(I115=TRUE,I112,"0,000")</f>
        <v>0,000</v>
      </c>
      <c r="K115" s="109"/>
    </row>
    <row r="116" spans="1:12" s="5" customFormat="1" ht="15" customHeight="1" thickBot="1" x14ac:dyDescent="0.3">
      <c r="A116" s="106"/>
      <c r="B116" s="107"/>
      <c r="C116" s="107"/>
      <c r="D116" s="107"/>
      <c r="E116" s="107"/>
      <c r="F116" s="107"/>
      <c r="G116" s="107"/>
      <c r="H116" s="107"/>
      <c r="I116" s="26" t="b">
        <v>0</v>
      </c>
      <c r="J116" s="27" t="str">
        <f>IF(I116=TRUE,I112,"0,000")</f>
        <v>0,000</v>
      </c>
      <c r="K116" s="110"/>
    </row>
    <row r="117" spans="1:12" s="62" customFormat="1" ht="27" customHeight="1" thickBot="1" x14ac:dyDescent="0.3">
      <c r="A117" s="114" t="s">
        <v>39</v>
      </c>
      <c r="B117" s="115"/>
      <c r="C117" s="115"/>
      <c r="D117" s="115"/>
      <c r="E117" s="115"/>
      <c r="F117" s="115"/>
      <c r="G117" s="115"/>
      <c r="H117" s="115"/>
      <c r="I117" s="115"/>
      <c r="J117" s="116"/>
      <c r="K117" s="8">
        <f>IF(SUM(J79:J116)&gt;$A$77,A$77,SUM(J79:J116))</f>
        <v>0</v>
      </c>
    </row>
    <row r="118" spans="1:12" s="5" customFormat="1" ht="7.5" customHeight="1" thickBot="1" x14ac:dyDescent="0.3">
      <c r="A118" s="165"/>
      <c r="B118" s="166"/>
      <c r="C118" s="166"/>
      <c r="D118" s="166"/>
      <c r="E118" s="166"/>
      <c r="F118" s="166"/>
      <c r="G118" s="166"/>
      <c r="H118" s="166"/>
      <c r="I118" s="166"/>
      <c r="J118" s="166"/>
      <c r="K118" s="167"/>
      <c r="L118" s="3"/>
    </row>
    <row r="119" spans="1:12" s="5" customFormat="1" ht="30" customHeight="1" x14ac:dyDescent="0.25">
      <c r="A119" s="128" t="s">
        <v>331</v>
      </c>
      <c r="B119" s="129"/>
      <c r="C119" s="129"/>
      <c r="D119" s="129"/>
      <c r="E119" s="129"/>
      <c r="F119" s="129"/>
      <c r="G119" s="129"/>
      <c r="H119" s="129"/>
      <c r="I119" s="28" t="s">
        <v>3</v>
      </c>
      <c r="J119" s="29" t="s">
        <v>2</v>
      </c>
      <c r="K119" s="59" t="s">
        <v>1</v>
      </c>
    </row>
    <row r="120" spans="1:12" s="5" customFormat="1" ht="15" customHeight="1" thickBot="1" x14ac:dyDescent="0.3">
      <c r="A120" s="17">
        <v>12</v>
      </c>
      <c r="B120" s="119" t="s">
        <v>60</v>
      </c>
      <c r="C120" s="120"/>
      <c r="D120" s="120"/>
      <c r="E120" s="120"/>
      <c r="F120" s="120"/>
      <c r="G120" s="120"/>
      <c r="H120" s="121"/>
      <c r="I120" s="30"/>
      <c r="J120" s="31"/>
      <c r="K120" s="60"/>
    </row>
    <row r="121" spans="1:12" s="5" customFormat="1" ht="15" customHeight="1" x14ac:dyDescent="0.25">
      <c r="A121" s="18">
        <v>15</v>
      </c>
      <c r="B121" s="208" t="s">
        <v>332</v>
      </c>
      <c r="C121" s="209"/>
      <c r="D121" s="209"/>
      <c r="E121" s="209"/>
      <c r="F121" s="209"/>
      <c r="G121" s="209"/>
      <c r="H121" s="209"/>
      <c r="I121" s="209"/>
      <c r="J121" s="210"/>
      <c r="K121" s="172"/>
    </row>
    <row r="122" spans="1:12" s="5" customFormat="1" ht="15" customHeight="1" x14ac:dyDescent="0.25">
      <c r="A122" s="21"/>
      <c r="B122" s="105" t="s">
        <v>36</v>
      </c>
      <c r="C122" s="105"/>
      <c r="D122" s="105"/>
      <c r="E122" s="105"/>
      <c r="F122" s="105"/>
      <c r="G122" s="105"/>
      <c r="H122" s="105"/>
      <c r="I122" s="137">
        <v>0.25</v>
      </c>
      <c r="J122" s="138"/>
      <c r="K122" s="172"/>
    </row>
    <row r="123" spans="1:12" s="5" customFormat="1" ht="15" customHeight="1" x14ac:dyDescent="0.25">
      <c r="A123" s="101"/>
      <c r="B123" s="102"/>
      <c r="C123" s="102"/>
      <c r="D123" s="102"/>
      <c r="E123" s="102"/>
      <c r="F123" s="102"/>
      <c r="G123" s="102"/>
      <c r="H123" s="102"/>
      <c r="I123" s="24" t="b">
        <v>0</v>
      </c>
      <c r="J123" s="20" t="str">
        <f>IF(I123=TRUE,I122,"0,000")</f>
        <v>0,000</v>
      </c>
      <c r="K123" s="172"/>
    </row>
    <row r="124" spans="1:12" s="5" customFormat="1" ht="15" customHeight="1" x14ac:dyDescent="0.25">
      <c r="A124" s="101"/>
      <c r="B124" s="102"/>
      <c r="C124" s="102"/>
      <c r="D124" s="102"/>
      <c r="E124" s="102"/>
      <c r="F124" s="102"/>
      <c r="G124" s="102"/>
      <c r="H124" s="102"/>
      <c r="I124" s="24" t="b">
        <v>0</v>
      </c>
      <c r="J124" s="20" t="str">
        <f>IF(I124=TRUE,I122,"0,000")</f>
        <v>0,000</v>
      </c>
      <c r="K124" s="172"/>
    </row>
    <row r="125" spans="1:12" s="5" customFormat="1" ht="15" customHeight="1" x14ac:dyDescent="0.25">
      <c r="A125" s="101"/>
      <c r="B125" s="102"/>
      <c r="C125" s="102"/>
      <c r="D125" s="102"/>
      <c r="E125" s="102"/>
      <c r="F125" s="102"/>
      <c r="G125" s="102"/>
      <c r="H125" s="102"/>
      <c r="I125" s="24" t="b">
        <v>0</v>
      </c>
      <c r="J125" s="20" t="str">
        <f>IF(I125=TRUE,I122,"0,000")</f>
        <v>0,000</v>
      </c>
      <c r="K125" s="172"/>
    </row>
    <row r="126" spans="1:12" s="5" customFormat="1" ht="15" customHeight="1" x14ac:dyDescent="0.25">
      <c r="A126" s="101"/>
      <c r="B126" s="102"/>
      <c r="C126" s="102"/>
      <c r="D126" s="102"/>
      <c r="E126" s="102"/>
      <c r="F126" s="102"/>
      <c r="G126" s="102"/>
      <c r="H126" s="102"/>
      <c r="I126" s="24" t="b">
        <v>0</v>
      </c>
      <c r="J126" s="20" t="str">
        <f>IF(I126=TRUE,I122,"0,000")</f>
        <v>0,000</v>
      </c>
      <c r="K126" s="172"/>
    </row>
    <row r="127" spans="1:12" s="5" customFormat="1" ht="15" customHeight="1" x14ac:dyDescent="0.25">
      <c r="A127" s="101"/>
      <c r="B127" s="102"/>
      <c r="C127" s="102"/>
      <c r="D127" s="102"/>
      <c r="E127" s="102"/>
      <c r="F127" s="102"/>
      <c r="G127" s="102"/>
      <c r="H127" s="102"/>
      <c r="I127" s="24" t="b">
        <v>0</v>
      </c>
      <c r="J127" s="20" t="str">
        <f>IF(I127=TRUE,I122,"0,000")</f>
        <v>0,000</v>
      </c>
      <c r="K127" s="172"/>
    </row>
    <row r="128" spans="1:12" s="5" customFormat="1" ht="15" customHeight="1" x14ac:dyDescent="0.25">
      <c r="A128" s="21"/>
      <c r="B128" s="105" t="s">
        <v>35</v>
      </c>
      <c r="C128" s="105"/>
      <c r="D128" s="105"/>
      <c r="E128" s="105"/>
      <c r="F128" s="105"/>
      <c r="G128" s="105"/>
      <c r="H128" s="105"/>
      <c r="I128" s="137">
        <v>0.25</v>
      </c>
      <c r="J128" s="138"/>
      <c r="K128" s="172"/>
    </row>
    <row r="129" spans="1:11" s="5" customFormat="1" ht="15" customHeight="1" x14ac:dyDescent="0.25">
      <c r="A129" s="101"/>
      <c r="B129" s="102"/>
      <c r="C129" s="102"/>
      <c r="D129" s="102"/>
      <c r="E129" s="102"/>
      <c r="F129" s="102"/>
      <c r="G129" s="102"/>
      <c r="H129" s="102"/>
      <c r="I129" s="24" t="b">
        <v>0</v>
      </c>
      <c r="J129" s="20" t="str">
        <f>IF(I129=TRUE,I128,"0,000")</f>
        <v>0,000</v>
      </c>
      <c r="K129" s="172"/>
    </row>
    <row r="130" spans="1:11" s="5" customFormat="1" ht="15" customHeight="1" x14ac:dyDescent="0.25">
      <c r="A130" s="101"/>
      <c r="B130" s="102"/>
      <c r="C130" s="102"/>
      <c r="D130" s="102"/>
      <c r="E130" s="102"/>
      <c r="F130" s="102"/>
      <c r="G130" s="102"/>
      <c r="H130" s="102"/>
      <c r="I130" s="24" t="b">
        <v>0</v>
      </c>
      <c r="J130" s="20" t="str">
        <f>IF(I130=TRUE,I128,"0,000")</f>
        <v>0,000</v>
      </c>
      <c r="K130" s="172"/>
    </row>
    <row r="131" spans="1:11" s="5" customFormat="1" ht="15" customHeight="1" x14ac:dyDescent="0.25">
      <c r="A131" s="101"/>
      <c r="B131" s="102"/>
      <c r="C131" s="102"/>
      <c r="D131" s="102"/>
      <c r="E131" s="102"/>
      <c r="F131" s="102"/>
      <c r="G131" s="102"/>
      <c r="H131" s="102"/>
      <c r="I131" s="24" t="b">
        <v>0</v>
      </c>
      <c r="J131" s="20" t="str">
        <f>IF(I131=TRUE,I128,"0,000")</f>
        <v>0,000</v>
      </c>
      <c r="K131" s="172"/>
    </row>
    <row r="132" spans="1:11" s="5" customFormat="1" ht="15" customHeight="1" x14ac:dyDescent="0.25">
      <c r="A132" s="101"/>
      <c r="B132" s="102"/>
      <c r="C132" s="102"/>
      <c r="D132" s="102"/>
      <c r="E132" s="102"/>
      <c r="F132" s="102"/>
      <c r="G132" s="102"/>
      <c r="H132" s="102"/>
      <c r="I132" s="24" t="b">
        <v>0</v>
      </c>
      <c r="J132" s="20" t="str">
        <f>IF(I132=TRUE,I128,"0,000")</f>
        <v>0,000</v>
      </c>
      <c r="K132" s="172"/>
    </row>
    <row r="133" spans="1:11" s="5" customFormat="1" ht="15" customHeight="1" x14ac:dyDescent="0.25">
      <c r="A133" s="101"/>
      <c r="B133" s="102"/>
      <c r="C133" s="102"/>
      <c r="D133" s="102"/>
      <c r="E133" s="102"/>
      <c r="F133" s="102"/>
      <c r="G133" s="102"/>
      <c r="H133" s="102"/>
      <c r="I133" s="24" t="b">
        <v>0</v>
      </c>
      <c r="J133" s="20" t="str">
        <f>IF(I133=TRUE,I128,"0,000")</f>
        <v>0,000</v>
      </c>
      <c r="K133" s="172"/>
    </row>
    <row r="134" spans="1:11" s="5" customFormat="1" ht="15" customHeight="1" x14ac:dyDescent="0.25">
      <c r="A134" s="21"/>
      <c r="B134" s="139" t="s">
        <v>38</v>
      </c>
      <c r="C134" s="140"/>
      <c r="D134" s="140"/>
      <c r="E134" s="140"/>
      <c r="F134" s="140"/>
      <c r="G134" s="140"/>
      <c r="H134" s="140"/>
      <c r="I134" s="140"/>
      <c r="J134" s="141"/>
      <c r="K134" s="172"/>
    </row>
    <row r="135" spans="1:11" s="5" customFormat="1" ht="15" customHeight="1" x14ac:dyDescent="0.25">
      <c r="A135" s="21"/>
      <c r="B135" s="105" t="s">
        <v>36</v>
      </c>
      <c r="C135" s="105"/>
      <c r="D135" s="105"/>
      <c r="E135" s="105"/>
      <c r="F135" s="105"/>
      <c r="G135" s="105"/>
      <c r="H135" s="105"/>
      <c r="I135" s="137">
        <v>0.5</v>
      </c>
      <c r="J135" s="138"/>
      <c r="K135" s="172"/>
    </row>
    <row r="136" spans="1:11" s="5" customFormat="1" ht="15" customHeight="1" x14ac:dyDescent="0.25">
      <c r="A136" s="101"/>
      <c r="B136" s="102"/>
      <c r="C136" s="102"/>
      <c r="D136" s="102"/>
      <c r="E136" s="102"/>
      <c r="F136" s="102"/>
      <c r="G136" s="102"/>
      <c r="H136" s="102"/>
      <c r="I136" s="24" t="b">
        <v>0</v>
      </c>
      <c r="J136" s="20" t="str">
        <f>IF(I136=TRUE,I135,"0,000")</f>
        <v>0,000</v>
      </c>
      <c r="K136" s="172"/>
    </row>
    <row r="137" spans="1:11" s="5" customFormat="1" ht="15" customHeight="1" x14ac:dyDescent="0.25">
      <c r="A137" s="101"/>
      <c r="B137" s="102"/>
      <c r="C137" s="102"/>
      <c r="D137" s="102"/>
      <c r="E137" s="102"/>
      <c r="F137" s="102"/>
      <c r="G137" s="102"/>
      <c r="H137" s="102"/>
      <c r="I137" s="24" t="b">
        <v>0</v>
      </c>
      <c r="J137" s="20" t="str">
        <f>IF(I137=TRUE,I135,"0,000")</f>
        <v>0,000</v>
      </c>
      <c r="K137" s="172"/>
    </row>
    <row r="138" spans="1:11" s="5" customFormat="1" ht="15" customHeight="1" x14ac:dyDescent="0.25">
      <c r="A138" s="101"/>
      <c r="B138" s="102"/>
      <c r="C138" s="102"/>
      <c r="D138" s="102"/>
      <c r="E138" s="102"/>
      <c r="F138" s="102"/>
      <c r="G138" s="102"/>
      <c r="H138" s="102"/>
      <c r="I138" s="24" t="b">
        <v>0</v>
      </c>
      <c r="J138" s="20" t="str">
        <f>IF(I138=TRUE,I135,"0,000")</f>
        <v>0,000</v>
      </c>
      <c r="K138" s="172"/>
    </row>
    <row r="139" spans="1:11" s="5" customFormat="1" ht="15" customHeight="1" x14ac:dyDescent="0.25">
      <c r="A139" s="101"/>
      <c r="B139" s="102"/>
      <c r="C139" s="102"/>
      <c r="D139" s="102"/>
      <c r="E139" s="102"/>
      <c r="F139" s="102"/>
      <c r="G139" s="102"/>
      <c r="H139" s="102"/>
      <c r="I139" s="24" t="b">
        <v>0</v>
      </c>
      <c r="J139" s="20" t="str">
        <f>IF(I139=TRUE,I135,"0,000")</f>
        <v>0,000</v>
      </c>
      <c r="K139" s="172"/>
    </row>
    <row r="140" spans="1:11" s="5" customFormat="1" ht="15" customHeight="1" x14ac:dyDescent="0.25">
      <c r="A140" s="101"/>
      <c r="B140" s="102"/>
      <c r="C140" s="102"/>
      <c r="D140" s="102"/>
      <c r="E140" s="102"/>
      <c r="F140" s="102"/>
      <c r="G140" s="102"/>
      <c r="H140" s="102"/>
      <c r="I140" s="24" t="b">
        <v>0</v>
      </c>
      <c r="J140" s="20" t="str">
        <f>IF(I140=TRUE,I135,"0,000")</f>
        <v>0,000</v>
      </c>
      <c r="K140" s="172"/>
    </row>
    <row r="141" spans="1:11" s="5" customFormat="1" ht="15" customHeight="1" x14ac:dyDescent="0.25">
      <c r="A141" s="21"/>
      <c r="B141" s="105" t="s">
        <v>35</v>
      </c>
      <c r="C141" s="105"/>
      <c r="D141" s="105"/>
      <c r="E141" s="105"/>
      <c r="F141" s="105"/>
      <c r="G141" s="105"/>
      <c r="H141" s="105"/>
      <c r="I141" s="137">
        <v>0.5</v>
      </c>
      <c r="J141" s="138"/>
      <c r="K141" s="172"/>
    </row>
    <row r="142" spans="1:11" s="5" customFormat="1" ht="15" customHeight="1" x14ac:dyDescent="0.25">
      <c r="A142" s="101"/>
      <c r="B142" s="102"/>
      <c r="C142" s="102"/>
      <c r="D142" s="102"/>
      <c r="E142" s="102"/>
      <c r="F142" s="102"/>
      <c r="G142" s="102"/>
      <c r="H142" s="102"/>
      <c r="I142" s="24" t="b">
        <v>0</v>
      </c>
      <c r="J142" s="20" t="str">
        <f>IF(I142=TRUE,I141,"0,000")</f>
        <v>0,000</v>
      </c>
      <c r="K142" s="172"/>
    </row>
    <row r="143" spans="1:11" s="5" customFormat="1" ht="15" customHeight="1" x14ac:dyDescent="0.25">
      <c r="A143" s="101"/>
      <c r="B143" s="102"/>
      <c r="C143" s="102"/>
      <c r="D143" s="102"/>
      <c r="E143" s="102"/>
      <c r="F143" s="102"/>
      <c r="G143" s="102"/>
      <c r="H143" s="102"/>
      <c r="I143" s="24" t="b">
        <v>0</v>
      </c>
      <c r="J143" s="20" t="str">
        <f>IF(I143=TRUE,I141,"0,000")</f>
        <v>0,000</v>
      </c>
      <c r="K143" s="172"/>
    </row>
    <row r="144" spans="1:11" s="5" customFormat="1" ht="15" customHeight="1" x14ac:dyDescent="0.25">
      <c r="A144" s="101"/>
      <c r="B144" s="102"/>
      <c r="C144" s="102"/>
      <c r="D144" s="102"/>
      <c r="E144" s="102"/>
      <c r="F144" s="102"/>
      <c r="G144" s="102"/>
      <c r="H144" s="102"/>
      <c r="I144" s="24" t="b">
        <v>0</v>
      </c>
      <c r="J144" s="20" t="str">
        <f>IF(I144=TRUE,I141,"0,000")</f>
        <v>0,000</v>
      </c>
      <c r="K144" s="172"/>
    </row>
    <row r="145" spans="1:11" s="5" customFormat="1" ht="15" customHeight="1" x14ac:dyDescent="0.25">
      <c r="A145" s="101"/>
      <c r="B145" s="102"/>
      <c r="C145" s="102"/>
      <c r="D145" s="102"/>
      <c r="E145" s="102"/>
      <c r="F145" s="102"/>
      <c r="G145" s="102"/>
      <c r="H145" s="102"/>
      <c r="I145" s="24" t="b">
        <v>0</v>
      </c>
      <c r="J145" s="20" t="str">
        <f>IF(I145=TRUE,I141,"0,000")</f>
        <v>0,000</v>
      </c>
      <c r="K145" s="172"/>
    </row>
    <row r="146" spans="1:11" s="5" customFormat="1" ht="15" customHeight="1" x14ac:dyDescent="0.25">
      <c r="A146" s="101"/>
      <c r="B146" s="102"/>
      <c r="C146" s="102"/>
      <c r="D146" s="102"/>
      <c r="E146" s="102"/>
      <c r="F146" s="102"/>
      <c r="G146" s="102"/>
      <c r="H146" s="102"/>
      <c r="I146" s="24" t="b">
        <v>0</v>
      </c>
      <c r="J146" s="20" t="str">
        <f>IF(I146=TRUE,I141,"0,000")</f>
        <v>0,000</v>
      </c>
      <c r="K146" s="172"/>
    </row>
    <row r="147" spans="1:11" s="5" customFormat="1" ht="15" customHeight="1" x14ac:dyDescent="0.25">
      <c r="A147" s="127"/>
      <c r="B147" s="139" t="s">
        <v>37</v>
      </c>
      <c r="C147" s="140"/>
      <c r="D147" s="140"/>
      <c r="E147" s="140"/>
      <c r="F147" s="140"/>
      <c r="G147" s="140"/>
      <c r="H147" s="140"/>
      <c r="I147" s="140"/>
      <c r="J147" s="141"/>
      <c r="K147" s="172"/>
    </row>
    <row r="148" spans="1:11" s="5" customFormat="1" ht="15" customHeight="1" x14ac:dyDescent="0.25">
      <c r="A148" s="127"/>
      <c r="B148" s="105" t="s">
        <v>36</v>
      </c>
      <c r="C148" s="105"/>
      <c r="D148" s="105"/>
      <c r="E148" s="105"/>
      <c r="F148" s="105"/>
      <c r="G148" s="105"/>
      <c r="H148" s="105"/>
      <c r="I148" s="137">
        <v>0.6</v>
      </c>
      <c r="J148" s="138"/>
      <c r="K148" s="172"/>
    </row>
    <row r="149" spans="1:11" s="5" customFormat="1" ht="15" customHeight="1" x14ac:dyDescent="0.25">
      <c r="A149" s="101"/>
      <c r="B149" s="102"/>
      <c r="C149" s="102"/>
      <c r="D149" s="102"/>
      <c r="E149" s="102"/>
      <c r="F149" s="102"/>
      <c r="G149" s="102"/>
      <c r="H149" s="102"/>
      <c r="I149" s="24" t="b">
        <v>0</v>
      </c>
      <c r="J149" s="20" t="str">
        <f>IF(I149=TRUE,I148,"0,000")</f>
        <v>0,000</v>
      </c>
      <c r="K149" s="172"/>
    </row>
    <row r="150" spans="1:11" s="5" customFormat="1" ht="15" customHeight="1" x14ac:dyDescent="0.25">
      <c r="A150" s="101"/>
      <c r="B150" s="102"/>
      <c r="C150" s="102"/>
      <c r="D150" s="102"/>
      <c r="E150" s="102"/>
      <c r="F150" s="102"/>
      <c r="G150" s="102"/>
      <c r="H150" s="102"/>
      <c r="I150" s="24" t="b">
        <v>0</v>
      </c>
      <c r="J150" s="20" t="str">
        <f>IF(I150=TRUE,I148,"0,000")</f>
        <v>0,000</v>
      </c>
      <c r="K150" s="172"/>
    </row>
    <row r="151" spans="1:11" s="5" customFormat="1" ht="15" customHeight="1" x14ac:dyDescent="0.25">
      <c r="A151" s="101"/>
      <c r="B151" s="102"/>
      <c r="C151" s="102"/>
      <c r="D151" s="102"/>
      <c r="E151" s="102"/>
      <c r="F151" s="102"/>
      <c r="G151" s="102"/>
      <c r="H151" s="102"/>
      <c r="I151" s="24" t="b">
        <v>0</v>
      </c>
      <c r="J151" s="20" t="str">
        <f>IF(I151=TRUE,I148,"0,000")</f>
        <v>0,000</v>
      </c>
      <c r="K151" s="172"/>
    </row>
    <row r="152" spans="1:11" s="5" customFormat="1" ht="15" customHeight="1" x14ac:dyDescent="0.25">
      <c r="A152" s="101"/>
      <c r="B152" s="102"/>
      <c r="C152" s="102"/>
      <c r="D152" s="102"/>
      <c r="E152" s="102"/>
      <c r="F152" s="102"/>
      <c r="G152" s="102"/>
      <c r="H152" s="102"/>
      <c r="I152" s="24" t="b">
        <v>0</v>
      </c>
      <c r="J152" s="20" t="str">
        <f>IF(I152=TRUE,I148,"0,000")</f>
        <v>0,000</v>
      </c>
      <c r="K152" s="172"/>
    </row>
    <row r="153" spans="1:11" s="5" customFormat="1" ht="15" customHeight="1" x14ac:dyDescent="0.25">
      <c r="A153" s="101"/>
      <c r="B153" s="102"/>
      <c r="C153" s="102"/>
      <c r="D153" s="102"/>
      <c r="E153" s="102"/>
      <c r="F153" s="102"/>
      <c r="G153" s="102"/>
      <c r="H153" s="102"/>
      <c r="I153" s="24" t="b">
        <v>0</v>
      </c>
      <c r="J153" s="20" t="str">
        <f>IF(I153=TRUE,I148,"0,000")</f>
        <v>0,000</v>
      </c>
      <c r="K153" s="172"/>
    </row>
    <row r="154" spans="1:11" s="5" customFormat="1" ht="15" customHeight="1" x14ac:dyDescent="0.25">
      <c r="A154" s="21"/>
      <c r="B154" s="105" t="s">
        <v>35</v>
      </c>
      <c r="C154" s="105"/>
      <c r="D154" s="105"/>
      <c r="E154" s="105"/>
      <c r="F154" s="105"/>
      <c r="G154" s="105"/>
      <c r="H154" s="105"/>
      <c r="I154" s="137">
        <v>0.6</v>
      </c>
      <c r="J154" s="138"/>
      <c r="K154" s="172"/>
    </row>
    <row r="155" spans="1:11" s="5" customFormat="1" ht="15" customHeight="1" x14ac:dyDescent="0.25">
      <c r="A155" s="101"/>
      <c r="B155" s="102"/>
      <c r="C155" s="102"/>
      <c r="D155" s="102"/>
      <c r="E155" s="102"/>
      <c r="F155" s="102"/>
      <c r="G155" s="102"/>
      <c r="H155" s="102"/>
      <c r="I155" s="24" t="b">
        <v>0</v>
      </c>
      <c r="J155" s="20" t="str">
        <f>IF(I155=TRUE,I154,"0,000")</f>
        <v>0,000</v>
      </c>
      <c r="K155" s="172"/>
    </row>
    <row r="156" spans="1:11" s="5" customFormat="1" ht="15" customHeight="1" x14ac:dyDescent="0.25">
      <c r="A156" s="101"/>
      <c r="B156" s="102"/>
      <c r="C156" s="102"/>
      <c r="D156" s="102"/>
      <c r="E156" s="102"/>
      <c r="F156" s="102"/>
      <c r="G156" s="102"/>
      <c r="H156" s="102"/>
      <c r="I156" s="24" t="b">
        <v>0</v>
      </c>
      <c r="J156" s="20" t="str">
        <f>IF(I156=TRUE,I154,"0,000")</f>
        <v>0,000</v>
      </c>
      <c r="K156" s="172"/>
    </row>
    <row r="157" spans="1:11" s="5" customFormat="1" ht="15" customHeight="1" x14ac:dyDescent="0.25">
      <c r="A157" s="101"/>
      <c r="B157" s="102"/>
      <c r="C157" s="102"/>
      <c r="D157" s="102"/>
      <c r="E157" s="102"/>
      <c r="F157" s="102"/>
      <c r="G157" s="102"/>
      <c r="H157" s="102"/>
      <c r="I157" s="24" t="b">
        <v>0</v>
      </c>
      <c r="J157" s="20" t="str">
        <f>IF(I157=TRUE,I154,"0,000")</f>
        <v>0,000</v>
      </c>
      <c r="K157" s="172"/>
    </row>
    <row r="158" spans="1:11" s="5" customFormat="1" ht="15" customHeight="1" x14ac:dyDescent="0.25">
      <c r="A158" s="101"/>
      <c r="B158" s="102"/>
      <c r="C158" s="102"/>
      <c r="D158" s="102"/>
      <c r="E158" s="102"/>
      <c r="F158" s="102"/>
      <c r="G158" s="102"/>
      <c r="H158" s="102"/>
      <c r="I158" s="24" t="b">
        <v>0</v>
      </c>
      <c r="J158" s="20" t="str">
        <f>IF(I158=TRUE,I154,"0,000")</f>
        <v>0,000</v>
      </c>
      <c r="K158" s="172"/>
    </row>
    <row r="159" spans="1:11" s="5" customFormat="1" ht="15" customHeight="1" x14ac:dyDescent="0.25">
      <c r="A159" s="101"/>
      <c r="B159" s="102"/>
      <c r="C159" s="102"/>
      <c r="D159" s="102"/>
      <c r="E159" s="102"/>
      <c r="F159" s="102"/>
      <c r="G159" s="102"/>
      <c r="H159" s="102"/>
      <c r="I159" s="24" t="b">
        <v>0</v>
      </c>
      <c r="J159" s="20" t="str">
        <f>IF(I159=TRUE,I154,"0,000")</f>
        <v>0,000</v>
      </c>
      <c r="K159" s="172"/>
    </row>
    <row r="160" spans="1:11" s="5" customFormat="1" ht="15" customHeight="1" x14ac:dyDescent="0.25">
      <c r="A160" s="125"/>
      <c r="B160" s="139" t="s">
        <v>322</v>
      </c>
      <c r="C160" s="140"/>
      <c r="D160" s="140"/>
      <c r="E160" s="140"/>
      <c r="F160" s="140"/>
      <c r="G160" s="140"/>
      <c r="H160" s="140"/>
      <c r="I160" s="140"/>
      <c r="J160" s="141"/>
      <c r="K160" s="172"/>
    </row>
    <row r="161" spans="1:11" s="5" customFormat="1" ht="15" customHeight="1" x14ac:dyDescent="0.25">
      <c r="A161" s="125"/>
      <c r="B161" s="105" t="s">
        <v>36</v>
      </c>
      <c r="C161" s="105"/>
      <c r="D161" s="105"/>
      <c r="E161" s="105"/>
      <c r="F161" s="105"/>
      <c r="G161" s="105"/>
      <c r="H161" s="105"/>
      <c r="I161" s="137">
        <v>0.7</v>
      </c>
      <c r="J161" s="138"/>
      <c r="K161" s="172"/>
    </row>
    <row r="162" spans="1:11" s="5" customFormat="1" ht="15" customHeight="1" x14ac:dyDescent="0.25">
      <c r="A162" s="101"/>
      <c r="B162" s="102"/>
      <c r="C162" s="102"/>
      <c r="D162" s="102"/>
      <c r="E162" s="102"/>
      <c r="F162" s="102"/>
      <c r="G162" s="102"/>
      <c r="H162" s="102"/>
      <c r="I162" s="24" t="b">
        <v>0</v>
      </c>
      <c r="J162" s="20" t="str">
        <f>IF(I162=TRUE,I161,"0,000")</f>
        <v>0,000</v>
      </c>
      <c r="K162" s="172"/>
    </row>
    <row r="163" spans="1:11" s="5" customFormat="1" ht="15" customHeight="1" x14ac:dyDescent="0.25">
      <c r="A163" s="101"/>
      <c r="B163" s="102"/>
      <c r="C163" s="102"/>
      <c r="D163" s="102"/>
      <c r="E163" s="102"/>
      <c r="F163" s="102"/>
      <c r="G163" s="102"/>
      <c r="H163" s="102"/>
      <c r="I163" s="24" t="b">
        <v>0</v>
      </c>
      <c r="J163" s="20" t="str">
        <f>IF(I163=TRUE,I161,"0,000")</f>
        <v>0,000</v>
      </c>
      <c r="K163" s="172"/>
    </row>
    <row r="164" spans="1:11" s="5" customFormat="1" ht="15" customHeight="1" x14ac:dyDescent="0.25">
      <c r="A164" s="101"/>
      <c r="B164" s="102"/>
      <c r="C164" s="102"/>
      <c r="D164" s="102"/>
      <c r="E164" s="102"/>
      <c r="F164" s="102"/>
      <c r="G164" s="102"/>
      <c r="H164" s="102"/>
      <c r="I164" s="24" t="b">
        <v>0</v>
      </c>
      <c r="J164" s="20" t="str">
        <f>IF(I164=TRUE,I161,"0,000")</f>
        <v>0,000</v>
      </c>
      <c r="K164" s="172"/>
    </row>
    <row r="165" spans="1:11" s="5" customFormat="1" ht="15" customHeight="1" x14ac:dyDescent="0.25">
      <c r="A165" s="101"/>
      <c r="B165" s="102"/>
      <c r="C165" s="102"/>
      <c r="D165" s="102"/>
      <c r="E165" s="102"/>
      <c r="F165" s="102"/>
      <c r="G165" s="102"/>
      <c r="H165" s="102"/>
      <c r="I165" s="24" t="b">
        <v>0</v>
      </c>
      <c r="J165" s="20" t="str">
        <f>IF(I165=TRUE,I161,"0,000")</f>
        <v>0,000</v>
      </c>
      <c r="K165" s="172"/>
    </row>
    <row r="166" spans="1:11" s="5" customFormat="1" ht="15" customHeight="1" x14ac:dyDescent="0.25">
      <c r="A166" s="101"/>
      <c r="B166" s="102"/>
      <c r="C166" s="102"/>
      <c r="D166" s="102"/>
      <c r="E166" s="102"/>
      <c r="F166" s="102"/>
      <c r="G166" s="102"/>
      <c r="H166" s="102"/>
      <c r="I166" s="24" t="b">
        <v>0</v>
      </c>
      <c r="J166" s="20" t="str">
        <f>IF(I166=TRUE,I161,"0,000")</f>
        <v>0,000</v>
      </c>
      <c r="K166" s="172"/>
    </row>
    <row r="167" spans="1:11" s="5" customFormat="1" ht="15" customHeight="1" x14ac:dyDescent="0.25">
      <c r="A167" s="40"/>
      <c r="B167" s="105" t="s">
        <v>35</v>
      </c>
      <c r="C167" s="105"/>
      <c r="D167" s="105"/>
      <c r="E167" s="105"/>
      <c r="F167" s="105"/>
      <c r="G167" s="105"/>
      <c r="H167" s="105"/>
      <c r="I167" s="137">
        <v>0.7</v>
      </c>
      <c r="J167" s="138"/>
      <c r="K167" s="172"/>
    </row>
    <row r="168" spans="1:11" s="5" customFormat="1" ht="15" customHeight="1" x14ac:dyDescent="0.25">
      <c r="A168" s="101"/>
      <c r="B168" s="102"/>
      <c r="C168" s="102"/>
      <c r="D168" s="102"/>
      <c r="E168" s="102"/>
      <c r="F168" s="102"/>
      <c r="G168" s="102"/>
      <c r="H168" s="102"/>
      <c r="I168" s="24" t="b">
        <v>0</v>
      </c>
      <c r="J168" s="20" t="str">
        <f>IF(I168=TRUE,I167,"0,000")</f>
        <v>0,000</v>
      </c>
      <c r="K168" s="172"/>
    </row>
    <row r="169" spans="1:11" s="5" customFormat="1" ht="15" customHeight="1" x14ac:dyDescent="0.25">
      <c r="A169" s="101"/>
      <c r="B169" s="102"/>
      <c r="C169" s="102"/>
      <c r="D169" s="102"/>
      <c r="E169" s="102"/>
      <c r="F169" s="102"/>
      <c r="G169" s="102"/>
      <c r="H169" s="102"/>
      <c r="I169" s="24" t="b">
        <v>0</v>
      </c>
      <c r="J169" s="20" t="str">
        <f>IF(I169=TRUE,I167,"0,000")</f>
        <v>0,000</v>
      </c>
      <c r="K169" s="172"/>
    </row>
    <row r="170" spans="1:11" s="5" customFormat="1" ht="15" customHeight="1" x14ac:dyDescent="0.25">
      <c r="A170" s="101"/>
      <c r="B170" s="102"/>
      <c r="C170" s="102"/>
      <c r="D170" s="102"/>
      <c r="E170" s="102"/>
      <c r="F170" s="102"/>
      <c r="G170" s="102"/>
      <c r="H170" s="102"/>
      <c r="I170" s="24" t="b">
        <v>0</v>
      </c>
      <c r="J170" s="20" t="str">
        <f>IF(I170=TRUE,I167,"0,000")</f>
        <v>0,000</v>
      </c>
      <c r="K170" s="172"/>
    </row>
    <row r="171" spans="1:11" s="5" customFormat="1" ht="15" customHeight="1" x14ac:dyDescent="0.25">
      <c r="A171" s="101"/>
      <c r="B171" s="102"/>
      <c r="C171" s="102"/>
      <c r="D171" s="102"/>
      <c r="E171" s="102"/>
      <c r="F171" s="102"/>
      <c r="G171" s="102"/>
      <c r="H171" s="102"/>
      <c r="I171" s="24" t="b">
        <v>0</v>
      </c>
      <c r="J171" s="20" t="str">
        <f>IF(I171=TRUE,I167,"0,000")</f>
        <v>0,000</v>
      </c>
      <c r="K171" s="172"/>
    </row>
    <row r="172" spans="1:11" s="5" customFormat="1" ht="15" customHeight="1" x14ac:dyDescent="0.25">
      <c r="A172" s="101"/>
      <c r="B172" s="102"/>
      <c r="C172" s="102"/>
      <c r="D172" s="102"/>
      <c r="E172" s="102"/>
      <c r="F172" s="102"/>
      <c r="G172" s="102"/>
      <c r="H172" s="102"/>
      <c r="I172" s="24" t="b">
        <v>0</v>
      </c>
      <c r="J172" s="20" t="str">
        <f>IF(I172=TRUE,I167,"0,000")</f>
        <v>0,000</v>
      </c>
      <c r="K172" s="172"/>
    </row>
    <row r="173" spans="1:11" s="5" customFormat="1" ht="15" customHeight="1" x14ac:dyDescent="0.25">
      <c r="A173" s="125"/>
      <c r="B173" s="139" t="s">
        <v>321</v>
      </c>
      <c r="C173" s="140"/>
      <c r="D173" s="140"/>
      <c r="E173" s="140"/>
      <c r="F173" s="140"/>
      <c r="G173" s="140"/>
      <c r="H173" s="140"/>
      <c r="I173" s="140"/>
      <c r="J173" s="141"/>
      <c r="K173" s="172"/>
    </row>
    <row r="174" spans="1:11" s="5" customFormat="1" ht="15" customHeight="1" x14ac:dyDescent="0.25">
      <c r="A174" s="125"/>
      <c r="B174" s="105" t="s">
        <v>36</v>
      </c>
      <c r="C174" s="105"/>
      <c r="D174" s="105"/>
      <c r="E174" s="105"/>
      <c r="F174" s="105"/>
      <c r="G174" s="105"/>
      <c r="H174" s="105"/>
      <c r="I174" s="137">
        <v>0.8</v>
      </c>
      <c r="J174" s="138"/>
      <c r="K174" s="172"/>
    </row>
    <row r="175" spans="1:11" s="5" customFormat="1" ht="15" customHeight="1" x14ac:dyDescent="0.25">
      <c r="A175" s="101"/>
      <c r="B175" s="102"/>
      <c r="C175" s="102"/>
      <c r="D175" s="102"/>
      <c r="E175" s="102"/>
      <c r="F175" s="102"/>
      <c r="G175" s="102"/>
      <c r="H175" s="102"/>
      <c r="I175" s="24" t="b">
        <v>0</v>
      </c>
      <c r="J175" s="20" t="str">
        <f>IF(I175=TRUE,$I$174,"0,000")</f>
        <v>0,000</v>
      </c>
      <c r="K175" s="172"/>
    </row>
    <row r="176" spans="1:11" s="5" customFormat="1" ht="15" customHeight="1" x14ac:dyDescent="0.25">
      <c r="A176" s="101"/>
      <c r="B176" s="102"/>
      <c r="C176" s="102"/>
      <c r="D176" s="102"/>
      <c r="E176" s="102"/>
      <c r="F176" s="102"/>
      <c r="G176" s="102"/>
      <c r="H176" s="102"/>
      <c r="I176" s="24" t="b">
        <v>0</v>
      </c>
      <c r="J176" s="20" t="str">
        <f t="shared" ref="J176:J179" si="0">IF(I176=TRUE,$I$174,"0,000")</f>
        <v>0,000</v>
      </c>
      <c r="K176" s="172"/>
    </row>
    <row r="177" spans="1:11" s="5" customFormat="1" ht="15" customHeight="1" x14ac:dyDescent="0.25">
      <c r="A177" s="101"/>
      <c r="B177" s="102"/>
      <c r="C177" s="102"/>
      <c r="D177" s="102"/>
      <c r="E177" s="102"/>
      <c r="F177" s="102"/>
      <c r="G177" s="102"/>
      <c r="H177" s="102"/>
      <c r="I177" s="24" t="b">
        <v>0</v>
      </c>
      <c r="J177" s="20" t="str">
        <f t="shared" si="0"/>
        <v>0,000</v>
      </c>
      <c r="K177" s="172"/>
    </row>
    <row r="178" spans="1:11" s="5" customFormat="1" ht="15" customHeight="1" x14ac:dyDescent="0.25">
      <c r="A178" s="101"/>
      <c r="B178" s="102"/>
      <c r="C178" s="102"/>
      <c r="D178" s="102"/>
      <c r="E178" s="102"/>
      <c r="F178" s="102"/>
      <c r="G178" s="102"/>
      <c r="H178" s="102"/>
      <c r="I178" s="24" t="b">
        <v>0</v>
      </c>
      <c r="J178" s="20" t="str">
        <f t="shared" si="0"/>
        <v>0,000</v>
      </c>
      <c r="K178" s="172"/>
    </row>
    <row r="179" spans="1:11" s="5" customFormat="1" ht="15" customHeight="1" x14ac:dyDescent="0.25">
      <c r="A179" s="101"/>
      <c r="B179" s="102"/>
      <c r="C179" s="102"/>
      <c r="D179" s="102"/>
      <c r="E179" s="102"/>
      <c r="F179" s="102"/>
      <c r="G179" s="102"/>
      <c r="H179" s="102"/>
      <c r="I179" s="24" t="b">
        <v>0</v>
      </c>
      <c r="J179" s="20" t="str">
        <f t="shared" si="0"/>
        <v>0,000</v>
      </c>
      <c r="K179" s="172"/>
    </row>
    <row r="180" spans="1:11" s="5" customFormat="1" ht="15" customHeight="1" x14ac:dyDescent="0.25">
      <c r="A180" s="40"/>
      <c r="B180" s="105" t="s">
        <v>35</v>
      </c>
      <c r="C180" s="105"/>
      <c r="D180" s="105"/>
      <c r="E180" s="105"/>
      <c r="F180" s="105"/>
      <c r="G180" s="105"/>
      <c r="H180" s="105"/>
      <c r="I180" s="137">
        <v>0.8</v>
      </c>
      <c r="J180" s="138"/>
      <c r="K180" s="172"/>
    </row>
    <row r="181" spans="1:11" s="5" customFormat="1" ht="15" customHeight="1" x14ac:dyDescent="0.25">
      <c r="A181" s="101"/>
      <c r="B181" s="102"/>
      <c r="C181" s="102"/>
      <c r="D181" s="102"/>
      <c r="E181" s="102"/>
      <c r="F181" s="102"/>
      <c r="G181" s="102"/>
      <c r="H181" s="102"/>
      <c r="I181" s="24" t="b">
        <v>0</v>
      </c>
      <c r="J181" s="20" t="str">
        <f>IF(I181=TRUE,I180,"0,000")</f>
        <v>0,000</v>
      </c>
      <c r="K181" s="172"/>
    </row>
    <row r="182" spans="1:11" s="5" customFormat="1" ht="15" customHeight="1" x14ac:dyDescent="0.25">
      <c r="A182" s="101"/>
      <c r="B182" s="102"/>
      <c r="C182" s="102"/>
      <c r="D182" s="102"/>
      <c r="E182" s="102"/>
      <c r="F182" s="102"/>
      <c r="G182" s="102"/>
      <c r="H182" s="102"/>
      <c r="I182" s="24" t="b">
        <v>0</v>
      </c>
      <c r="J182" s="20" t="str">
        <f>IF(I182=TRUE,I180,"0,000")</f>
        <v>0,000</v>
      </c>
      <c r="K182" s="172"/>
    </row>
    <row r="183" spans="1:11" s="5" customFormat="1" ht="15" customHeight="1" x14ac:dyDescent="0.25">
      <c r="A183" s="101"/>
      <c r="B183" s="102"/>
      <c r="C183" s="102"/>
      <c r="D183" s="102"/>
      <c r="E183" s="102"/>
      <c r="F183" s="102"/>
      <c r="G183" s="102"/>
      <c r="H183" s="102"/>
      <c r="I183" s="24" t="b">
        <v>0</v>
      </c>
      <c r="J183" s="20" t="str">
        <f>IF(I183=TRUE,I180,"0,000")</f>
        <v>0,000</v>
      </c>
      <c r="K183" s="172"/>
    </row>
    <row r="184" spans="1:11" s="5" customFormat="1" ht="15" customHeight="1" x14ac:dyDescent="0.25">
      <c r="A184" s="101"/>
      <c r="B184" s="102"/>
      <c r="C184" s="102"/>
      <c r="D184" s="102"/>
      <c r="E184" s="102"/>
      <c r="F184" s="102"/>
      <c r="G184" s="102"/>
      <c r="H184" s="102"/>
      <c r="I184" s="24" t="b">
        <v>0</v>
      </c>
      <c r="J184" s="20" t="str">
        <f>IF(I184=TRUE,I180,"0,000")</f>
        <v>0,000</v>
      </c>
      <c r="K184" s="172"/>
    </row>
    <row r="185" spans="1:11" s="5" customFormat="1" ht="15" customHeight="1" x14ac:dyDescent="0.25">
      <c r="A185" s="101"/>
      <c r="B185" s="102"/>
      <c r="C185" s="102"/>
      <c r="D185" s="102"/>
      <c r="E185" s="102"/>
      <c r="F185" s="102"/>
      <c r="G185" s="102"/>
      <c r="H185" s="102"/>
      <c r="I185" s="24" t="b">
        <v>0</v>
      </c>
      <c r="J185" s="20" t="str">
        <f>IF(I185=TRUE,I180,"0,000")</f>
        <v>0,000</v>
      </c>
      <c r="K185" s="172"/>
    </row>
    <row r="186" spans="1:11" s="5" customFormat="1" ht="15" customHeight="1" x14ac:dyDescent="0.25">
      <c r="A186" s="125"/>
      <c r="B186" s="139" t="s">
        <v>320</v>
      </c>
      <c r="C186" s="140"/>
      <c r="D186" s="140"/>
      <c r="E186" s="140"/>
      <c r="F186" s="140"/>
      <c r="G186" s="140"/>
      <c r="H186" s="140"/>
      <c r="I186" s="140"/>
      <c r="J186" s="141"/>
      <c r="K186" s="172"/>
    </row>
    <row r="187" spans="1:11" s="5" customFormat="1" ht="15" customHeight="1" x14ac:dyDescent="0.25">
      <c r="A187" s="125"/>
      <c r="B187" s="105" t="s">
        <v>36</v>
      </c>
      <c r="C187" s="105"/>
      <c r="D187" s="105"/>
      <c r="E187" s="105"/>
      <c r="F187" s="105"/>
      <c r="G187" s="105"/>
      <c r="H187" s="105"/>
      <c r="I187" s="137">
        <v>1.2</v>
      </c>
      <c r="J187" s="138"/>
      <c r="K187" s="172"/>
    </row>
    <row r="188" spans="1:11" s="5" customFormat="1" ht="15" customHeight="1" x14ac:dyDescent="0.25">
      <c r="A188" s="101"/>
      <c r="B188" s="102"/>
      <c r="C188" s="102"/>
      <c r="D188" s="102"/>
      <c r="E188" s="102"/>
      <c r="F188" s="102"/>
      <c r="G188" s="102"/>
      <c r="H188" s="102"/>
      <c r="I188" s="24" t="b">
        <v>0</v>
      </c>
      <c r="J188" s="20" t="str">
        <f>IF(I188=TRUE,I187,"0,000")</f>
        <v>0,000</v>
      </c>
      <c r="K188" s="172"/>
    </row>
    <row r="189" spans="1:11" s="5" customFormat="1" ht="15" customHeight="1" x14ac:dyDescent="0.25">
      <c r="A189" s="101"/>
      <c r="B189" s="102"/>
      <c r="C189" s="102"/>
      <c r="D189" s="102"/>
      <c r="E189" s="102"/>
      <c r="F189" s="102"/>
      <c r="G189" s="102"/>
      <c r="H189" s="102"/>
      <c r="I189" s="24" t="b">
        <v>0</v>
      </c>
      <c r="J189" s="20" t="str">
        <f>IF(I189=TRUE,I187,"0,000")</f>
        <v>0,000</v>
      </c>
      <c r="K189" s="172"/>
    </row>
    <row r="190" spans="1:11" s="5" customFormat="1" ht="15" customHeight="1" x14ac:dyDescent="0.25">
      <c r="A190" s="101"/>
      <c r="B190" s="102"/>
      <c r="C190" s="102"/>
      <c r="D190" s="102"/>
      <c r="E190" s="102"/>
      <c r="F190" s="102"/>
      <c r="G190" s="102"/>
      <c r="H190" s="102"/>
      <c r="I190" s="24" t="b">
        <v>0</v>
      </c>
      <c r="J190" s="20" t="str">
        <f>IF(I190=TRUE,I187,"0,000")</f>
        <v>0,000</v>
      </c>
      <c r="K190" s="172"/>
    </row>
    <row r="191" spans="1:11" s="5" customFormat="1" ht="15" customHeight="1" x14ac:dyDescent="0.25">
      <c r="A191" s="101"/>
      <c r="B191" s="102"/>
      <c r="C191" s="102"/>
      <c r="D191" s="102"/>
      <c r="E191" s="102"/>
      <c r="F191" s="102"/>
      <c r="G191" s="102"/>
      <c r="H191" s="102"/>
      <c r="I191" s="24" t="b">
        <v>0</v>
      </c>
      <c r="J191" s="20" t="str">
        <f>IF(I191=TRUE,I187,"0,000")</f>
        <v>0,000</v>
      </c>
      <c r="K191" s="172"/>
    </row>
    <row r="192" spans="1:11" s="5" customFormat="1" ht="15" customHeight="1" x14ac:dyDescent="0.25">
      <c r="A192" s="101"/>
      <c r="B192" s="102"/>
      <c r="C192" s="102"/>
      <c r="D192" s="102"/>
      <c r="E192" s="102"/>
      <c r="F192" s="102"/>
      <c r="G192" s="102"/>
      <c r="H192" s="102"/>
      <c r="I192" s="24" t="b">
        <v>0</v>
      </c>
      <c r="J192" s="20" t="str">
        <f>IF(I192=TRUE,I187,"0,000")</f>
        <v>0,000</v>
      </c>
      <c r="K192" s="172"/>
    </row>
    <row r="193" spans="1:12" s="5" customFormat="1" ht="15" customHeight="1" x14ac:dyDescent="0.25">
      <c r="A193" s="40"/>
      <c r="B193" s="105" t="s">
        <v>35</v>
      </c>
      <c r="C193" s="105"/>
      <c r="D193" s="105"/>
      <c r="E193" s="105"/>
      <c r="F193" s="105"/>
      <c r="G193" s="105"/>
      <c r="H193" s="105"/>
      <c r="I193" s="137">
        <v>1.2</v>
      </c>
      <c r="J193" s="138"/>
      <c r="K193" s="172"/>
    </row>
    <row r="194" spans="1:12" s="5" customFormat="1" ht="15" customHeight="1" x14ac:dyDescent="0.25">
      <c r="A194" s="101"/>
      <c r="B194" s="102"/>
      <c r="C194" s="102"/>
      <c r="D194" s="102"/>
      <c r="E194" s="102"/>
      <c r="F194" s="102"/>
      <c r="G194" s="102"/>
      <c r="H194" s="102"/>
      <c r="I194" s="24" t="b">
        <v>0</v>
      </c>
      <c r="J194" s="20" t="str">
        <f>IF(I194=TRUE,I193,"0,000")</f>
        <v>0,000</v>
      </c>
      <c r="K194" s="172"/>
    </row>
    <row r="195" spans="1:12" s="5" customFormat="1" ht="15" customHeight="1" x14ac:dyDescent="0.25">
      <c r="A195" s="101"/>
      <c r="B195" s="102"/>
      <c r="C195" s="102"/>
      <c r="D195" s="102"/>
      <c r="E195" s="102"/>
      <c r="F195" s="102"/>
      <c r="G195" s="102"/>
      <c r="H195" s="102"/>
      <c r="I195" s="24" t="b">
        <v>0</v>
      </c>
      <c r="J195" s="20" t="str">
        <f>IF(I195=TRUE,I193,"0,000")</f>
        <v>0,000</v>
      </c>
      <c r="K195" s="172"/>
    </row>
    <row r="196" spans="1:12" s="5" customFormat="1" ht="15" customHeight="1" x14ac:dyDescent="0.25">
      <c r="A196" s="101"/>
      <c r="B196" s="102"/>
      <c r="C196" s="102"/>
      <c r="D196" s="102"/>
      <c r="E196" s="102"/>
      <c r="F196" s="102"/>
      <c r="G196" s="102"/>
      <c r="H196" s="102"/>
      <c r="I196" s="24" t="b">
        <v>0</v>
      </c>
      <c r="J196" s="20" t="str">
        <f>IF(I196=TRUE,I193,"0,000")</f>
        <v>0,000</v>
      </c>
      <c r="K196" s="172"/>
    </row>
    <row r="197" spans="1:12" s="5" customFormat="1" ht="15" customHeight="1" x14ac:dyDescent="0.25">
      <c r="A197" s="101"/>
      <c r="B197" s="102"/>
      <c r="C197" s="102"/>
      <c r="D197" s="102"/>
      <c r="E197" s="102"/>
      <c r="F197" s="102"/>
      <c r="G197" s="102"/>
      <c r="H197" s="102"/>
      <c r="I197" s="24" t="b">
        <v>0</v>
      </c>
      <c r="J197" s="20" t="str">
        <f>IF(I197=TRUE,I193,"0,000")</f>
        <v>0,000</v>
      </c>
      <c r="K197" s="172"/>
    </row>
    <row r="198" spans="1:12" s="5" customFormat="1" ht="15" customHeight="1" thickBot="1" x14ac:dyDescent="0.3">
      <c r="A198" s="106"/>
      <c r="B198" s="107"/>
      <c r="C198" s="107"/>
      <c r="D198" s="107"/>
      <c r="E198" s="107"/>
      <c r="F198" s="107"/>
      <c r="G198" s="107"/>
      <c r="H198" s="107"/>
      <c r="I198" s="26" t="b">
        <v>0</v>
      </c>
      <c r="J198" s="27" t="str">
        <f>IF(I198=TRUE,I193,"0,000")</f>
        <v>0,000</v>
      </c>
      <c r="K198" s="173"/>
    </row>
    <row r="199" spans="1:12" s="62" customFormat="1" ht="27" customHeight="1" thickBot="1" x14ac:dyDescent="0.3">
      <c r="A199" s="114" t="s">
        <v>34</v>
      </c>
      <c r="B199" s="115"/>
      <c r="C199" s="115"/>
      <c r="D199" s="115"/>
      <c r="E199" s="115"/>
      <c r="F199" s="115"/>
      <c r="G199" s="115"/>
      <c r="H199" s="115"/>
      <c r="I199" s="115"/>
      <c r="J199" s="116"/>
      <c r="K199" s="8">
        <f>IF(SUM(J123:J198)&gt;$A$120,$A$120,SUM(J123:J198))</f>
        <v>0</v>
      </c>
    </row>
    <row r="200" spans="1:12" s="5" customFormat="1" ht="7.5" customHeight="1" thickBot="1" x14ac:dyDescent="0.3">
      <c r="A200" s="165"/>
      <c r="B200" s="166"/>
      <c r="C200" s="166"/>
      <c r="D200" s="166"/>
      <c r="E200" s="166"/>
      <c r="F200" s="166"/>
      <c r="G200" s="166"/>
      <c r="H200" s="166"/>
      <c r="I200" s="166"/>
      <c r="J200" s="166"/>
      <c r="K200" s="167"/>
      <c r="L200" s="3"/>
    </row>
    <row r="201" spans="1:12" s="5" customFormat="1" ht="30" customHeight="1" x14ac:dyDescent="0.25">
      <c r="A201" s="128" t="s">
        <v>323</v>
      </c>
      <c r="B201" s="129"/>
      <c r="C201" s="129"/>
      <c r="D201" s="129"/>
      <c r="E201" s="129"/>
      <c r="F201" s="129"/>
      <c r="G201" s="129"/>
      <c r="H201" s="174"/>
      <c r="I201" s="36" t="s">
        <v>3</v>
      </c>
      <c r="J201" s="37" t="s">
        <v>2</v>
      </c>
      <c r="K201" s="111"/>
    </row>
    <row r="202" spans="1:12" s="5" customFormat="1" ht="15" customHeight="1" thickBot="1" x14ac:dyDescent="0.3">
      <c r="A202" s="17">
        <v>6</v>
      </c>
      <c r="B202" s="119" t="s">
        <v>60</v>
      </c>
      <c r="C202" s="120"/>
      <c r="D202" s="120"/>
      <c r="E202" s="120"/>
      <c r="F202" s="120"/>
      <c r="G202" s="120"/>
      <c r="H202" s="121"/>
      <c r="I202" s="38"/>
      <c r="J202" s="39"/>
      <c r="K202" s="112"/>
    </row>
    <row r="203" spans="1:12" s="5" customFormat="1" ht="15" customHeight="1" x14ac:dyDescent="0.25">
      <c r="A203" s="41">
        <v>16</v>
      </c>
      <c r="B203" s="118" t="s">
        <v>333</v>
      </c>
      <c r="C203" s="118"/>
      <c r="D203" s="118"/>
      <c r="E203" s="118"/>
      <c r="F203" s="118"/>
      <c r="G203" s="118"/>
      <c r="H203" s="118"/>
      <c r="I203" s="142">
        <v>0.5</v>
      </c>
      <c r="J203" s="143"/>
      <c r="K203" s="112"/>
    </row>
    <row r="204" spans="1:12" s="5" customFormat="1" ht="15" customHeight="1" x14ac:dyDescent="0.25">
      <c r="A204" s="101"/>
      <c r="B204" s="102"/>
      <c r="C204" s="102"/>
      <c r="D204" s="102"/>
      <c r="E204" s="102"/>
      <c r="F204" s="102"/>
      <c r="G204" s="102"/>
      <c r="H204" s="102"/>
      <c r="I204" s="24" t="b">
        <v>0</v>
      </c>
      <c r="J204" s="20" t="str">
        <f>IF(I204=TRUE,I203,"0,000")</f>
        <v>0,000</v>
      </c>
      <c r="K204" s="112"/>
    </row>
    <row r="205" spans="1:12" s="5" customFormat="1" ht="15" customHeight="1" x14ac:dyDescent="0.25">
      <c r="A205" s="101"/>
      <c r="B205" s="102"/>
      <c r="C205" s="102"/>
      <c r="D205" s="102"/>
      <c r="E205" s="102"/>
      <c r="F205" s="102"/>
      <c r="G205" s="102"/>
      <c r="H205" s="102"/>
      <c r="I205" s="24" t="b">
        <v>0</v>
      </c>
      <c r="J205" s="20" t="str">
        <f>IF(I205=TRUE,I203,"0,000")</f>
        <v>0,000</v>
      </c>
      <c r="K205" s="112"/>
    </row>
    <row r="206" spans="1:12" s="5" customFormat="1" ht="15" customHeight="1" x14ac:dyDescent="0.25">
      <c r="A206" s="101"/>
      <c r="B206" s="102"/>
      <c r="C206" s="102"/>
      <c r="D206" s="102"/>
      <c r="E206" s="102"/>
      <c r="F206" s="102"/>
      <c r="G206" s="102"/>
      <c r="H206" s="102"/>
      <c r="I206" s="24" t="b">
        <v>0</v>
      </c>
      <c r="J206" s="20" t="str">
        <f>IF(I206=TRUE,I203,"0,000")</f>
        <v>0,000</v>
      </c>
      <c r="K206" s="112"/>
    </row>
    <row r="207" spans="1:12" s="5" customFormat="1" ht="15" customHeight="1" x14ac:dyDescent="0.25">
      <c r="A207" s="101"/>
      <c r="B207" s="102"/>
      <c r="C207" s="102"/>
      <c r="D207" s="102"/>
      <c r="E207" s="102"/>
      <c r="F207" s="102"/>
      <c r="G207" s="102"/>
      <c r="H207" s="102"/>
      <c r="I207" s="24" t="b">
        <v>0</v>
      </c>
      <c r="J207" s="20" t="str">
        <f>IF(I207=TRUE,I203,"0,000")</f>
        <v>0,000</v>
      </c>
      <c r="K207" s="112"/>
    </row>
    <row r="208" spans="1:12" s="5" customFormat="1" ht="15" customHeight="1" x14ac:dyDescent="0.25">
      <c r="A208" s="101"/>
      <c r="B208" s="102"/>
      <c r="C208" s="102"/>
      <c r="D208" s="102"/>
      <c r="E208" s="102"/>
      <c r="F208" s="102"/>
      <c r="G208" s="102"/>
      <c r="H208" s="102"/>
      <c r="I208" s="24" t="b">
        <v>0</v>
      </c>
      <c r="J208" s="20" t="str">
        <f>IF(I208=TRUE,I203,"0,000")</f>
        <v>0,000</v>
      </c>
      <c r="K208" s="112"/>
    </row>
    <row r="209" spans="1:11" s="5" customFormat="1" ht="15" customHeight="1" x14ac:dyDescent="0.25">
      <c r="A209" s="101"/>
      <c r="B209" s="102"/>
      <c r="C209" s="102"/>
      <c r="D209" s="102"/>
      <c r="E209" s="102"/>
      <c r="F209" s="102"/>
      <c r="G209" s="102"/>
      <c r="H209" s="102"/>
      <c r="I209" s="24" t="b">
        <v>0</v>
      </c>
      <c r="J209" s="20" t="str">
        <f>IF(I209=TRUE,I203,"0,000")</f>
        <v>0,000</v>
      </c>
      <c r="K209" s="112"/>
    </row>
    <row r="210" spans="1:11" s="5" customFormat="1" ht="15" customHeight="1" x14ac:dyDescent="0.25">
      <c r="A210" s="101"/>
      <c r="B210" s="102"/>
      <c r="C210" s="102"/>
      <c r="D210" s="102"/>
      <c r="E210" s="102"/>
      <c r="F210" s="102"/>
      <c r="G210" s="102"/>
      <c r="H210" s="102"/>
      <c r="I210" s="24" t="b">
        <v>0</v>
      </c>
      <c r="J210" s="20" t="str">
        <f>IF(I210=TRUE,I203,"0,000")</f>
        <v>0,000</v>
      </c>
      <c r="K210" s="112"/>
    </row>
    <row r="211" spans="1:11" s="5" customFormat="1" ht="15" customHeight="1" x14ac:dyDescent="0.25">
      <c r="A211" s="42"/>
      <c r="B211" s="105" t="s">
        <v>339</v>
      </c>
      <c r="C211" s="105"/>
      <c r="D211" s="105"/>
      <c r="E211" s="105"/>
      <c r="F211" s="105"/>
      <c r="G211" s="105"/>
      <c r="H211" s="105"/>
      <c r="I211" s="137">
        <v>0.3</v>
      </c>
      <c r="J211" s="138"/>
      <c r="K211" s="112"/>
    </row>
    <row r="212" spans="1:11" s="5" customFormat="1" ht="15" customHeight="1" x14ac:dyDescent="0.25">
      <c r="A212" s="101"/>
      <c r="B212" s="102"/>
      <c r="C212" s="102"/>
      <c r="D212" s="102"/>
      <c r="E212" s="102"/>
      <c r="F212" s="102"/>
      <c r="G212" s="102"/>
      <c r="H212" s="102"/>
      <c r="I212" s="24" t="b">
        <v>0</v>
      </c>
      <c r="J212" s="20" t="str">
        <f>IF(I212=TRUE,I211,"0,000")</f>
        <v>0,000</v>
      </c>
      <c r="K212" s="112"/>
    </row>
    <row r="213" spans="1:11" s="5" customFormat="1" ht="15" customHeight="1" x14ac:dyDescent="0.25">
      <c r="A213" s="101"/>
      <c r="B213" s="102"/>
      <c r="C213" s="102"/>
      <c r="D213" s="102"/>
      <c r="E213" s="102"/>
      <c r="F213" s="102"/>
      <c r="G213" s="102"/>
      <c r="H213" s="102"/>
      <c r="I213" s="24" t="b">
        <v>0</v>
      </c>
      <c r="J213" s="20" t="str">
        <f>IF(I213=TRUE,I211,"0,000")</f>
        <v>0,000</v>
      </c>
      <c r="K213" s="112"/>
    </row>
    <row r="214" spans="1:11" s="5" customFormat="1" ht="15" customHeight="1" x14ac:dyDescent="0.25">
      <c r="A214" s="101"/>
      <c r="B214" s="102"/>
      <c r="C214" s="102"/>
      <c r="D214" s="102"/>
      <c r="E214" s="102"/>
      <c r="F214" s="102"/>
      <c r="G214" s="102"/>
      <c r="H214" s="102"/>
      <c r="I214" s="24" t="b">
        <v>0</v>
      </c>
      <c r="J214" s="20" t="str">
        <f>IF(I214=TRUE,I211,"0,000")</f>
        <v>0,000</v>
      </c>
      <c r="K214" s="112"/>
    </row>
    <row r="215" spans="1:11" s="5" customFormat="1" ht="15" customHeight="1" x14ac:dyDescent="0.25">
      <c r="A215" s="101"/>
      <c r="B215" s="102"/>
      <c r="C215" s="102"/>
      <c r="D215" s="102"/>
      <c r="E215" s="102"/>
      <c r="F215" s="102"/>
      <c r="G215" s="102"/>
      <c r="H215" s="102"/>
      <c r="I215" s="24" t="b">
        <v>0</v>
      </c>
      <c r="J215" s="20" t="str">
        <f>IF(I215=TRUE,I211,"0,000")</f>
        <v>0,000</v>
      </c>
      <c r="K215" s="112"/>
    </row>
    <row r="216" spans="1:11" s="5" customFormat="1" ht="15" customHeight="1" x14ac:dyDescent="0.25">
      <c r="A216" s="101"/>
      <c r="B216" s="102"/>
      <c r="C216" s="102"/>
      <c r="D216" s="102"/>
      <c r="E216" s="102"/>
      <c r="F216" s="102"/>
      <c r="G216" s="102"/>
      <c r="H216" s="102"/>
      <c r="I216" s="24" t="b">
        <v>0</v>
      </c>
      <c r="J216" s="20" t="str">
        <f>IF(I216=TRUE,I211,"0,000")</f>
        <v>0,000</v>
      </c>
      <c r="K216" s="112"/>
    </row>
    <row r="217" spans="1:11" s="5" customFormat="1" ht="15" customHeight="1" x14ac:dyDescent="0.25">
      <c r="A217" s="21"/>
      <c r="B217" s="105" t="s">
        <v>33</v>
      </c>
      <c r="C217" s="105"/>
      <c r="D217" s="105"/>
      <c r="E217" s="105"/>
      <c r="F217" s="105"/>
      <c r="G217" s="105"/>
      <c r="H217" s="105"/>
      <c r="I217" s="137">
        <v>0.1</v>
      </c>
      <c r="J217" s="138"/>
      <c r="K217" s="112"/>
    </row>
    <row r="218" spans="1:11" s="5" customFormat="1" ht="15" customHeight="1" x14ac:dyDescent="0.25">
      <c r="A218" s="101"/>
      <c r="B218" s="102"/>
      <c r="C218" s="102"/>
      <c r="D218" s="102"/>
      <c r="E218" s="102"/>
      <c r="F218" s="102"/>
      <c r="G218" s="102"/>
      <c r="H218" s="102"/>
      <c r="I218" s="24" t="b">
        <v>0</v>
      </c>
      <c r="J218" s="20" t="str">
        <f>IF(I218=TRUE,I217,"0,000")</f>
        <v>0,000</v>
      </c>
      <c r="K218" s="112"/>
    </row>
    <row r="219" spans="1:11" s="5" customFormat="1" ht="15" customHeight="1" x14ac:dyDescent="0.25">
      <c r="A219" s="101"/>
      <c r="B219" s="102"/>
      <c r="C219" s="102"/>
      <c r="D219" s="102"/>
      <c r="E219" s="102"/>
      <c r="F219" s="102"/>
      <c r="G219" s="102"/>
      <c r="H219" s="102"/>
      <c r="I219" s="24" t="b">
        <v>0</v>
      </c>
      <c r="J219" s="20" t="str">
        <f>IF(I219=TRUE,I217,"0,000")</f>
        <v>0,000</v>
      </c>
      <c r="K219" s="112"/>
    </row>
    <row r="220" spans="1:11" s="5" customFormat="1" ht="15" customHeight="1" x14ac:dyDescent="0.25">
      <c r="A220" s="101"/>
      <c r="B220" s="102"/>
      <c r="C220" s="102"/>
      <c r="D220" s="102"/>
      <c r="E220" s="102"/>
      <c r="F220" s="102"/>
      <c r="G220" s="102"/>
      <c r="H220" s="102"/>
      <c r="I220" s="24" t="b">
        <v>0</v>
      </c>
      <c r="J220" s="20" t="str">
        <f>IF(I220=TRUE,I217,"0,000")</f>
        <v>0,000</v>
      </c>
      <c r="K220" s="112"/>
    </row>
    <row r="221" spans="1:11" s="5" customFormat="1" ht="15" customHeight="1" x14ac:dyDescent="0.25">
      <c r="A221" s="101"/>
      <c r="B221" s="102"/>
      <c r="C221" s="102"/>
      <c r="D221" s="102"/>
      <c r="E221" s="102"/>
      <c r="F221" s="102"/>
      <c r="G221" s="102"/>
      <c r="H221" s="102"/>
      <c r="I221" s="24" t="b">
        <v>0</v>
      </c>
      <c r="J221" s="20" t="str">
        <f>IF(I221=TRUE,I217,"0,000")</f>
        <v>0,000</v>
      </c>
      <c r="K221" s="112"/>
    </row>
    <row r="222" spans="1:11" s="5" customFormat="1" ht="15" customHeight="1" x14ac:dyDescent="0.25">
      <c r="A222" s="101"/>
      <c r="B222" s="102"/>
      <c r="C222" s="102"/>
      <c r="D222" s="102"/>
      <c r="E222" s="102"/>
      <c r="F222" s="102"/>
      <c r="G222" s="102"/>
      <c r="H222" s="102"/>
      <c r="I222" s="24" t="b">
        <v>0</v>
      </c>
      <c r="J222" s="20" t="str">
        <f>IF(I222=TRUE,I217,"0,000")</f>
        <v>0,000</v>
      </c>
      <c r="K222" s="112"/>
    </row>
    <row r="223" spans="1:11" s="5" customFormat="1" ht="15" customHeight="1" x14ac:dyDescent="0.25">
      <c r="A223" s="42"/>
      <c r="B223" s="105" t="s">
        <v>340</v>
      </c>
      <c r="C223" s="105"/>
      <c r="D223" s="105"/>
      <c r="E223" s="105"/>
      <c r="F223" s="105"/>
      <c r="G223" s="105"/>
      <c r="H223" s="105"/>
      <c r="I223" s="137">
        <v>0.3</v>
      </c>
      <c r="J223" s="138"/>
      <c r="K223" s="112"/>
    </row>
    <row r="224" spans="1:11" s="5" customFormat="1" ht="15" customHeight="1" x14ac:dyDescent="0.25">
      <c r="A224" s="101"/>
      <c r="B224" s="102"/>
      <c r="C224" s="102"/>
      <c r="D224" s="102"/>
      <c r="E224" s="102"/>
      <c r="F224" s="102"/>
      <c r="G224" s="102"/>
      <c r="H224" s="102"/>
      <c r="I224" s="24" t="b">
        <v>0</v>
      </c>
      <c r="J224" s="20" t="str">
        <f>IF(I224=TRUE,I223,"0,000")</f>
        <v>0,000</v>
      </c>
      <c r="K224" s="112"/>
    </row>
    <row r="225" spans="1:12" s="5" customFormat="1" ht="15" customHeight="1" x14ac:dyDescent="0.25">
      <c r="A225" s="101"/>
      <c r="B225" s="102"/>
      <c r="C225" s="102"/>
      <c r="D225" s="102"/>
      <c r="E225" s="102"/>
      <c r="F225" s="102"/>
      <c r="G225" s="102"/>
      <c r="H225" s="102"/>
      <c r="I225" s="24" t="b">
        <v>0</v>
      </c>
      <c r="J225" s="20" t="str">
        <f>IF(I225=TRUE,I223,"0,000")</f>
        <v>0,000</v>
      </c>
      <c r="K225" s="112"/>
    </row>
    <row r="226" spans="1:12" s="5" customFormat="1" ht="15" customHeight="1" x14ac:dyDescent="0.25">
      <c r="A226" s="101"/>
      <c r="B226" s="102"/>
      <c r="C226" s="102"/>
      <c r="D226" s="102"/>
      <c r="E226" s="102"/>
      <c r="F226" s="102"/>
      <c r="G226" s="102"/>
      <c r="H226" s="102"/>
      <c r="I226" s="24" t="b">
        <v>0</v>
      </c>
      <c r="J226" s="20" t="str">
        <f>IF(I226=TRUE,I223,"0,000")</f>
        <v>0,000</v>
      </c>
      <c r="K226" s="112"/>
    </row>
    <row r="227" spans="1:12" s="5" customFormat="1" ht="15" customHeight="1" x14ac:dyDescent="0.25">
      <c r="A227" s="101"/>
      <c r="B227" s="102"/>
      <c r="C227" s="102"/>
      <c r="D227" s="102"/>
      <c r="E227" s="102"/>
      <c r="F227" s="102"/>
      <c r="G227" s="102"/>
      <c r="H227" s="102"/>
      <c r="I227" s="24" t="b">
        <v>0</v>
      </c>
      <c r="J227" s="20" t="str">
        <f>IF(I227=TRUE,I223,"0,000")</f>
        <v>0,000</v>
      </c>
      <c r="K227" s="112"/>
    </row>
    <row r="228" spans="1:12" s="5" customFormat="1" ht="15" customHeight="1" x14ac:dyDescent="0.25">
      <c r="A228" s="101"/>
      <c r="B228" s="102"/>
      <c r="C228" s="102"/>
      <c r="D228" s="102"/>
      <c r="E228" s="102"/>
      <c r="F228" s="102"/>
      <c r="G228" s="102"/>
      <c r="H228" s="102"/>
      <c r="I228" s="24" t="b">
        <v>0</v>
      </c>
      <c r="J228" s="20" t="str">
        <f>IF(I228=TRUE,I223,"0,000")</f>
        <v>0,000</v>
      </c>
      <c r="K228" s="112"/>
    </row>
    <row r="229" spans="1:12" s="5" customFormat="1" ht="15" customHeight="1" x14ac:dyDescent="0.25">
      <c r="A229" s="42"/>
      <c r="B229" s="105" t="s">
        <v>341</v>
      </c>
      <c r="C229" s="105"/>
      <c r="D229" s="105"/>
      <c r="E229" s="105"/>
      <c r="F229" s="105"/>
      <c r="G229" s="105"/>
      <c r="H229" s="105"/>
      <c r="I229" s="137">
        <v>0.5</v>
      </c>
      <c r="J229" s="138"/>
      <c r="K229" s="112"/>
    </row>
    <row r="230" spans="1:12" s="5" customFormat="1" ht="15" customHeight="1" x14ac:dyDescent="0.25">
      <c r="A230" s="101"/>
      <c r="B230" s="102"/>
      <c r="C230" s="102"/>
      <c r="D230" s="102"/>
      <c r="E230" s="102"/>
      <c r="F230" s="102"/>
      <c r="G230" s="102"/>
      <c r="H230" s="102"/>
      <c r="I230" s="24" t="b">
        <v>0</v>
      </c>
      <c r="J230" s="20" t="str">
        <f>IF(I230=TRUE,I229,"0,000")</f>
        <v>0,000</v>
      </c>
      <c r="K230" s="112"/>
    </row>
    <row r="231" spans="1:12" s="5" customFormat="1" ht="15" customHeight="1" x14ac:dyDescent="0.25">
      <c r="A231" s="101"/>
      <c r="B231" s="102"/>
      <c r="C231" s="102"/>
      <c r="D231" s="102"/>
      <c r="E231" s="102"/>
      <c r="F231" s="102"/>
      <c r="G231" s="102"/>
      <c r="H231" s="102"/>
      <c r="I231" s="24" t="b">
        <v>0</v>
      </c>
      <c r="J231" s="20" t="str">
        <f>IF(I231=TRUE,I229,"0,000")</f>
        <v>0,000</v>
      </c>
      <c r="K231" s="112"/>
    </row>
    <row r="232" spans="1:12" s="5" customFormat="1" ht="15" customHeight="1" x14ac:dyDescent="0.25">
      <c r="A232" s="101"/>
      <c r="B232" s="102"/>
      <c r="C232" s="102"/>
      <c r="D232" s="102"/>
      <c r="E232" s="102"/>
      <c r="F232" s="102"/>
      <c r="G232" s="102"/>
      <c r="H232" s="102"/>
      <c r="I232" s="24" t="b">
        <v>0</v>
      </c>
      <c r="J232" s="20" t="str">
        <f>IF(I232=TRUE,I229,"0,000")</f>
        <v>0,000</v>
      </c>
      <c r="K232" s="112"/>
    </row>
    <row r="233" spans="1:12" s="5" customFormat="1" ht="15" customHeight="1" x14ac:dyDescent="0.25">
      <c r="A233" s="101"/>
      <c r="B233" s="102"/>
      <c r="C233" s="102"/>
      <c r="D233" s="102"/>
      <c r="E233" s="102"/>
      <c r="F233" s="102"/>
      <c r="G233" s="102"/>
      <c r="H233" s="102"/>
      <c r="I233" s="24" t="b">
        <v>0</v>
      </c>
      <c r="J233" s="20" t="str">
        <f>IF(I233=TRUE,I229,"0,000")</f>
        <v>0,000</v>
      </c>
      <c r="K233" s="112"/>
    </row>
    <row r="234" spans="1:12" s="5" customFormat="1" ht="15" customHeight="1" x14ac:dyDescent="0.25">
      <c r="A234" s="42"/>
      <c r="B234" s="105" t="s">
        <v>32</v>
      </c>
      <c r="C234" s="105"/>
      <c r="D234" s="105"/>
      <c r="E234" s="105"/>
      <c r="F234" s="105"/>
      <c r="G234" s="105"/>
      <c r="H234" s="105"/>
      <c r="I234" s="137">
        <v>0.2</v>
      </c>
      <c r="J234" s="138"/>
      <c r="K234" s="112"/>
    </row>
    <row r="235" spans="1:12" s="5" customFormat="1" ht="15" customHeight="1" x14ac:dyDescent="0.25">
      <c r="A235" s="101"/>
      <c r="B235" s="102"/>
      <c r="C235" s="102"/>
      <c r="D235" s="102"/>
      <c r="E235" s="102"/>
      <c r="F235" s="102"/>
      <c r="G235" s="102"/>
      <c r="H235" s="102"/>
      <c r="I235" s="24" t="b">
        <v>0</v>
      </c>
      <c r="J235" s="20" t="str">
        <f>IF(I235=TRUE,I234,"0,000")</f>
        <v>0,000</v>
      </c>
      <c r="K235" s="112"/>
    </row>
    <row r="236" spans="1:12" s="5" customFormat="1" ht="15" customHeight="1" x14ac:dyDescent="0.25">
      <c r="A236" s="101"/>
      <c r="B236" s="102"/>
      <c r="C236" s="102"/>
      <c r="D236" s="102"/>
      <c r="E236" s="102"/>
      <c r="F236" s="102"/>
      <c r="G236" s="102"/>
      <c r="H236" s="102"/>
      <c r="I236" s="24" t="b">
        <v>0</v>
      </c>
      <c r="J236" s="20" t="str">
        <f>IF(I236=TRUE,I234,"0,000")</f>
        <v>0,000</v>
      </c>
      <c r="K236" s="112"/>
    </row>
    <row r="237" spans="1:12" s="5" customFormat="1" ht="15" customHeight="1" thickBot="1" x14ac:dyDescent="0.3">
      <c r="A237" s="106"/>
      <c r="B237" s="107"/>
      <c r="C237" s="107"/>
      <c r="D237" s="107"/>
      <c r="E237" s="107"/>
      <c r="F237" s="107"/>
      <c r="G237" s="107"/>
      <c r="H237" s="107"/>
      <c r="I237" s="26" t="b">
        <v>0</v>
      </c>
      <c r="J237" s="27" t="str">
        <f>IF(I237=TRUE,I234,"0,000")</f>
        <v>0,000</v>
      </c>
      <c r="K237" s="113"/>
    </row>
    <row r="238" spans="1:12" s="62" customFormat="1" ht="27" customHeight="1" thickBot="1" x14ac:dyDescent="0.3">
      <c r="A238" s="114" t="s">
        <v>59</v>
      </c>
      <c r="B238" s="115"/>
      <c r="C238" s="115"/>
      <c r="D238" s="115"/>
      <c r="E238" s="115"/>
      <c r="F238" s="115"/>
      <c r="G238" s="115"/>
      <c r="H238" s="115"/>
      <c r="I238" s="115"/>
      <c r="J238" s="116"/>
      <c r="K238" s="8">
        <f>IF(SUM(J204:J237)&gt;$A$202,$A$202,SUM(J204:J237))</f>
        <v>0</v>
      </c>
    </row>
    <row r="239" spans="1:12" s="5" customFormat="1" ht="7.5" customHeight="1" thickBot="1" x14ac:dyDescent="0.3">
      <c r="A239" s="165"/>
      <c r="B239" s="166"/>
      <c r="C239" s="166"/>
      <c r="D239" s="166"/>
      <c r="E239" s="166"/>
      <c r="F239" s="166"/>
      <c r="G239" s="166"/>
      <c r="H239" s="166"/>
      <c r="I239" s="166"/>
      <c r="J239" s="166"/>
      <c r="K239" s="167"/>
      <c r="L239" s="3"/>
    </row>
    <row r="240" spans="1:12" s="5" customFormat="1" ht="30" customHeight="1" x14ac:dyDescent="0.25">
      <c r="A240" s="128" t="s">
        <v>31</v>
      </c>
      <c r="B240" s="129"/>
      <c r="C240" s="129"/>
      <c r="D240" s="129"/>
      <c r="E240" s="129"/>
      <c r="F240" s="129"/>
      <c r="G240" s="129"/>
      <c r="H240" s="129"/>
      <c r="I240" s="36" t="s">
        <v>3</v>
      </c>
      <c r="J240" s="37" t="s">
        <v>2</v>
      </c>
      <c r="K240" s="81"/>
    </row>
    <row r="241" spans="1:11" s="5" customFormat="1" ht="15" customHeight="1" thickBot="1" x14ac:dyDescent="0.3">
      <c r="A241" s="17">
        <v>6</v>
      </c>
      <c r="B241" s="119" t="s">
        <v>60</v>
      </c>
      <c r="C241" s="120"/>
      <c r="D241" s="120"/>
      <c r="E241" s="120"/>
      <c r="F241" s="120"/>
      <c r="G241" s="120"/>
      <c r="H241" s="121"/>
      <c r="I241" s="38"/>
      <c r="J241" s="39"/>
      <c r="K241" s="82"/>
    </row>
    <row r="242" spans="1:11" s="5" customFormat="1" ht="15" customHeight="1" x14ac:dyDescent="0.25">
      <c r="A242" s="206">
        <v>16</v>
      </c>
      <c r="B242" s="208" t="s">
        <v>30</v>
      </c>
      <c r="C242" s="209"/>
      <c r="D242" s="209"/>
      <c r="E242" s="209"/>
      <c r="F242" s="209"/>
      <c r="G242" s="209"/>
      <c r="H242" s="209"/>
      <c r="I242" s="209"/>
      <c r="J242" s="210"/>
      <c r="K242" s="82"/>
    </row>
    <row r="243" spans="1:11" s="5" customFormat="1" ht="15" customHeight="1" x14ac:dyDescent="0.25">
      <c r="A243" s="207"/>
      <c r="B243" s="105" t="s">
        <v>342</v>
      </c>
      <c r="C243" s="105"/>
      <c r="D243" s="105"/>
      <c r="E243" s="105"/>
      <c r="F243" s="105"/>
      <c r="G243" s="105"/>
      <c r="H243" s="105"/>
      <c r="I243" s="137">
        <v>2</v>
      </c>
      <c r="J243" s="138"/>
      <c r="K243" s="82"/>
    </row>
    <row r="244" spans="1:11" s="5" customFormat="1" ht="15" customHeight="1" x14ac:dyDescent="0.25">
      <c r="A244" s="101"/>
      <c r="B244" s="102"/>
      <c r="C244" s="102"/>
      <c r="D244" s="102"/>
      <c r="E244" s="102"/>
      <c r="F244" s="102"/>
      <c r="G244" s="102"/>
      <c r="H244" s="102"/>
      <c r="I244" s="24" t="b">
        <v>0</v>
      </c>
      <c r="J244" s="20" t="str">
        <f>IF(I244=TRUE,I243,"0,000")</f>
        <v>0,000</v>
      </c>
      <c r="K244" s="82"/>
    </row>
    <row r="245" spans="1:11" s="5" customFormat="1" ht="15" customHeight="1" x14ac:dyDescent="0.25">
      <c r="A245" s="101"/>
      <c r="B245" s="102"/>
      <c r="C245" s="102"/>
      <c r="D245" s="102"/>
      <c r="E245" s="102"/>
      <c r="F245" s="102"/>
      <c r="G245" s="102"/>
      <c r="H245" s="102"/>
      <c r="I245" s="24" t="b">
        <v>0</v>
      </c>
      <c r="J245" s="20" t="str">
        <f>IF(I245=TRUE,I243,"0,000")</f>
        <v>0,000</v>
      </c>
      <c r="K245" s="82"/>
    </row>
    <row r="246" spans="1:11" s="5" customFormat="1" ht="15" customHeight="1" x14ac:dyDescent="0.25">
      <c r="A246" s="101"/>
      <c r="B246" s="102"/>
      <c r="C246" s="102"/>
      <c r="D246" s="102"/>
      <c r="E246" s="102"/>
      <c r="F246" s="102"/>
      <c r="G246" s="102"/>
      <c r="H246" s="102"/>
      <c r="I246" s="24" t="b">
        <v>0</v>
      </c>
      <c r="J246" s="20" t="str">
        <f>IF(I246=TRUE,I243,"0,000")</f>
        <v>0,000</v>
      </c>
      <c r="K246" s="82"/>
    </row>
    <row r="247" spans="1:11" s="5" customFormat="1" ht="15" customHeight="1" x14ac:dyDescent="0.25">
      <c r="A247" s="101"/>
      <c r="B247" s="102"/>
      <c r="C247" s="102"/>
      <c r="D247" s="102"/>
      <c r="E247" s="102"/>
      <c r="F247" s="102"/>
      <c r="G247" s="102"/>
      <c r="H247" s="102"/>
      <c r="I247" s="24" t="b">
        <v>0</v>
      </c>
      <c r="J247" s="20" t="str">
        <f>IF(I247=TRUE,I243,"0,000")</f>
        <v>0,000</v>
      </c>
      <c r="K247" s="82"/>
    </row>
    <row r="248" spans="1:11" s="5" customFormat="1" ht="15" customHeight="1" x14ac:dyDescent="0.25">
      <c r="A248" s="40"/>
      <c r="B248" s="105" t="s">
        <v>343</v>
      </c>
      <c r="C248" s="105"/>
      <c r="D248" s="105"/>
      <c r="E248" s="105"/>
      <c r="F248" s="105"/>
      <c r="G248" s="105"/>
      <c r="H248" s="105"/>
      <c r="I248" s="137">
        <v>1.5</v>
      </c>
      <c r="J248" s="138"/>
      <c r="K248" s="82"/>
    </row>
    <row r="249" spans="1:11" s="5" customFormat="1" ht="15" customHeight="1" x14ac:dyDescent="0.25">
      <c r="A249" s="101"/>
      <c r="B249" s="102"/>
      <c r="C249" s="102"/>
      <c r="D249" s="102"/>
      <c r="E249" s="102"/>
      <c r="F249" s="102"/>
      <c r="G249" s="102"/>
      <c r="H249" s="102"/>
      <c r="I249" s="24" t="b">
        <v>0</v>
      </c>
      <c r="J249" s="20" t="str">
        <f>IF(I249=TRUE,I248,"0,000")</f>
        <v>0,000</v>
      </c>
      <c r="K249" s="82"/>
    </row>
    <row r="250" spans="1:11" s="5" customFormat="1" ht="15" customHeight="1" x14ac:dyDescent="0.25">
      <c r="A250" s="101"/>
      <c r="B250" s="102"/>
      <c r="C250" s="102"/>
      <c r="D250" s="102"/>
      <c r="E250" s="102"/>
      <c r="F250" s="102"/>
      <c r="G250" s="102"/>
      <c r="H250" s="102"/>
      <c r="I250" s="24" t="b">
        <v>0</v>
      </c>
      <c r="J250" s="20" t="str">
        <f>IF(I250=TRUE,I248,"0,000")</f>
        <v>0,000</v>
      </c>
      <c r="K250" s="82"/>
    </row>
    <row r="251" spans="1:11" s="5" customFormat="1" ht="15" customHeight="1" x14ac:dyDescent="0.25">
      <c r="A251" s="101"/>
      <c r="B251" s="102"/>
      <c r="C251" s="102"/>
      <c r="D251" s="102"/>
      <c r="E251" s="102"/>
      <c r="F251" s="102"/>
      <c r="G251" s="102"/>
      <c r="H251" s="102"/>
      <c r="I251" s="24" t="b">
        <v>0</v>
      </c>
      <c r="J251" s="20" t="str">
        <f>IF(I251=TRUE,I248,"0,000")</f>
        <v>0,000</v>
      </c>
      <c r="K251" s="82"/>
    </row>
    <row r="252" spans="1:11" s="5" customFormat="1" ht="15" customHeight="1" x14ac:dyDescent="0.25">
      <c r="A252" s="101"/>
      <c r="B252" s="102"/>
      <c r="C252" s="102"/>
      <c r="D252" s="102"/>
      <c r="E252" s="102"/>
      <c r="F252" s="102"/>
      <c r="G252" s="102"/>
      <c r="H252" s="102"/>
      <c r="I252" s="24" t="b">
        <v>0</v>
      </c>
      <c r="J252" s="20" t="str">
        <f>IF(I252=TRUE,I248,"0,000")</f>
        <v>0,000</v>
      </c>
      <c r="K252" s="82"/>
    </row>
    <row r="253" spans="1:11" s="5" customFormat="1" ht="15" customHeight="1" x14ac:dyDescent="0.25">
      <c r="A253" s="40"/>
      <c r="B253" s="105" t="s">
        <v>344</v>
      </c>
      <c r="C253" s="105"/>
      <c r="D253" s="105"/>
      <c r="E253" s="105"/>
      <c r="F253" s="105"/>
      <c r="G253" s="105"/>
      <c r="H253" s="105"/>
      <c r="I253" s="137">
        <v>1</v>
      </c>
      <c r="J253" s="138"/>
      <c r="K253" s="82"/>
    </row>
    <row r="254" spans="1:11" s="5" customFormat="1" ht="15" customHeight="1" x14ac:dyDescent="0.25">
      <c r="A254" s="135"/>
      <c r="B254" s="136"/>
      <c r="C254" s="136"/>
      <c r="D254" s="136"/>
      <c r="E254" s="136"/>
      <c r="F254" s="136"/>
      <c r="G254" s="136"/>
      <c r="H254" s="136"/>
      <c r="I254" s="24" t="b">
        <v>0</v>
      </c>
      <c r="J254" s="20" t="str">
        <f>IF(I254=TRUE,I253,"0,000")</f>
        <v>0,000</v>
      </c>
      <c r="K254" s="82"/>
    </row>
    <row r="255" spans="1:11" s="5" customFormat="1" ht="15" customHeight="1" x14ac:dyDescent="0.25">
      <c r="A255" s="125"/>
      <c r="B255" s="132" t="s">
        <v>29</v>
      </c>
      <c r="C255" s="133"/>
      <c r="D255" s="133"/>
      <c r="E255" s="133"/>
      <c r="F255" s="133"/>
      <c r="G255" s="133"/>
      <c r="H255" s="133"/>
      <c r="I255" s="133"/>
      <c r="J255" s="134"/>
      <c r="K255" s="82"/>
    </row>
    <row r="256" spans="1:11" s="5" customFormat="1" ht="15" customHeight="1" x14ac:dyDescent="0.25">
      <c r="A256" s="125"/>
      <c r="B256" s="105" t="s">
        <v>342</v>
      </c>
      <c r="C256" s="105"/>
      <c r="D256" s="105"/>
      <c r="E256" s="105"/>
      <c r="F256" s="105"/>
      <c r="G256" s="105"/>
      <c r="H256" s="105"/>
      <c r="I256" s="137">
        <v>1</v>
      </c>
      <c r="J256" s="138"/>
      <c r="K256" s="82"/>
    </row>
    <row r="257" spans="1:11" s="5" customFormat="1" ht="15" customHeight="1" x14ac:dyDescent="0.25">
      <c r="A257" s="101"/>
      <c r="B257" s="102"/>
      <c r="C257" s="102"/>
      <c r="D257" s="102"/>
      <c r="E257" s="102"/>
      <c r="F257" s="102"/>
      <c r="G257" s="102"/>
      <c r="H257" s="102"/>
      <c r="I257" s="24" t="b">
        <v>0</v>
      </c>
      <c r="J257" s="20" t="str">
        <f>IF(I257=TRUE,I256,"0,000")</f>
        <v>0,000</v>
      </c>
      <c r="K257" s="82"/>
    </row>
    <row r="258" spans="1:11" s="5" customFormat="1" ht="15" customHeight="1" x14ac:dyDescent="0.25">
      <c r="A258" s="101"/>
      <c r="B258" s="102"/>
      <c r="C258" s="102"/>
      <c r="D258" s="102"/>
      <c r="E258" s="102"/>
      <c r="F258" s="102"/>
      <c r="G258" s="102"/>
      <c r="H258" s="102"/>
      <c r="I258" s="24" t="b">
        <v>0</v>
      </c>
      <c r="J258" s="20" t="str">
        <f>IF(I258=TRUE,I256,"0,000")</f>
        <v>0,000</v>
      </c>
      <c r="K258" s="82"/>
    </row>
    <row r="259" spans="1:11" s="5" customFormat="1" ht="15" customHeight="1" x14ac:dyDescent="0.25">
      <c r="A259" s="101"/>
      <c r="B259" s="102"/>
      <c r="C259" s="102"/>
      <c r="D259" s="102"/>
      <c r="E259" s="102"/>
      <c r="F259" s="102"/>
      <c r="G259" s="102"/>
      <c r="H259" s="102"/>
      <c r="I259" s="24" t="b">
        <v>0</v>
      </c>
      <c r="J259" s="20" t="str">
        <f>IF(I259=TRUE,I256,"0,000")</f>
        <v>0,000</v>
      </c>
      <c r="K259" s="82"/>
    </row>
    <row r="260" spans="1:11" s="5" customFormat="1" ht="15" customHeight="1" x14ac:dyDescent="0.25">
      <c r="A260" s="101"/>
      <c r="B260" s="102"/>
      <c r="C260" s="102"/>
      <c r="D260" s="102"/>
      <c r="E260" s="102"/>
      <c r="F260" s="102"/>
      <c r="G260" s="102"/>
      <c r="H260" s="102"/>
      <c r="I260" s="24" t="b">
        <v>0</v>
      </c>
      <c r="J260" s="20" t="str">
        <f>IF(I260=TRUE,I256,"0,000")</f>
        <v>0,000</v>
      </c>
      <c r="K260" s="82"/>
    </row>
    <row r="261" spans="1:11" s="5" customFormat="1" ht="15" customHeight="1" x14ac:dyDescent="0.25">
      <c r="A261" s="40"/>
      <c r="B261" s="105" t="s">
        <v>343</v>
      </c>
      <c r="C261" s="105"/>
      <c r="D261" s="105"/>
      <c r="E261" s="105"/>
      <c r="F261" s="105"/>
      <c r="G261" s="105"/>
      <c r="H261" s="105"/>
      <c r="I261" s="137">
        <v>0.5</v>
      </c>
      <c r="J261" s="138"/>
      <c r="K261" s="82"/>
    </row>
    <row r="262" spans="1:11" s="5" customFormat="1" ht="15" customHeight="1" x14ac:dyDescent="0.25">
      <c r="A262" s="101"/>
      <c r="B262" s="102"/>
      <c r="C262" s="102"/>
      <c r="D262" s="102"/>
      <c r="E262" s="102"/>
      <c r="F262" s="102"/>
      <c r="G262" s="102"/>
      <c r="H262" s="102"/>
      <c r="I262" s="24" t="b">
        <v>0</v>
      </c>
      <c r="J262" s="20" t="str">
        <f>IF(I262=TRUE,I261,"0,000")</f>
        <v>0,000</v>
      </c>
      <c r="K262" s="82"/>
    </row>
    <row r="263" spans="1:11" s="5" customFormat="1" ht="15" customHeight="1" x14ac:dyDescent="0.25">
      <c r="A263" s="101"/>
      <c r="B263" s="102"/>
      <c r="C263" s="102"/>
      <c r="D263" s="102"/>
      <c r="E263" s="102"/>
      <c r="F263" s="102"/>
      <c r="G263" s="102"/>
      <c r="H263" s="102"/>
      <c r="I263" s="24" t="b">
        <v>0</v>
      </c>
      <c r="J263" s="20" t="str">
        <f>IF(I263=TRUE,I261,"0,000")</f>
        <v>0,000</v>
      </c>
      <c r="K263" s="82"/>
    </row>
    <row r="264" spans="1:11" s="5" customFormat="1" ht="15" customHeight="1" x14ac:dyDescent="0.25">
      <c r="A264" s="101"/>
      <c r="B264" s="102"/>
      <c r="C264" s="102"/>
      <c r="D264" s="102"/>
      <c r="E264" s="102"/>
      <c r="F264" s="102"/>
      <c r="G264" s="102"/>
      <c r="H264" s="102"/>
      <c r="I264" s="24" t="b">
        <v>0</v>
      </c>
      <c r="J264" s="20" t="str">
        <f>IF(I264=TRUE,I261,"0,000")</f>
        <v>0,000</v>
      </c>
      <c r="K264" s="82"/>
    </row>
    <row r="265" spans="1:11" s="5" customFormat="1" ht="15" customHeight="1" x14ac:dyDescent="0.25">
      <c r="A265" s="101"/>
      <c r="B265" s="102"/>
      <c r="C265" s="102"/>
      <c r="D265" s="102"/>
      <c r="E265" s="102"/>
      <c r="F265" s="102"/>
      <c r="G265" s="102"/>
      <c r="H265" s="102"/>
      <c r="I265" s="24" t="b">
        <v>0</v>
      </c>
      <c r="J265" s="20" t="str">
        <f>IF(I265=TRUE,I261,"0,000")</f>
        <v>0,000</v>
      </c>
      <c r="K265" s="82"/>
    </row>
    <row r="266" spans="1:11" s="5" customFormat="1" ht="15" customHeight="1" x14ac:dyDescent="0.25">
      <c r="A266" s="101"/>
      <c r="B266" s="102"/>
      <c r="C266" s="102"/>
      <c r="D266" s="102"/>
      <c r="E266" s="102"/>
      <c r="F266" s="102"/>
      <c r="G266" s="102"/>
      <c r="H266" s="102"/>
      <c r="I266" s="24" t="b">
        <v>0</v>
      </c>
      <c r="J266" s="20" t="str">
        <f>IF(I266=TRUE,I261,"0,000")</f>
        <v>0,000</v>
      </c>
      <c r="K266" s="82"/>
    </row>
    <row r="267" spans="1:11" s="5" customFormat="1" ht="15" customHeight="1" x14ac:dyDescent="0.25">
      <c r="A267" s="125"/>
      <c r="B267" s="132" t="s">
        <v>28</v>
      </c>
      <c r="C267" s="133"/>
      <c r="D267" s="133"/>
      <c r="E267" s="133"/>
      <c r="F267" s="133"/>
      <c r="G267" s="133"/>
      <c r="H267" s="133"/>
      <c r="I267" s="133"/>
      <c r="J267" s="134"/>
      <c r="K267" s="82"/>
    </row>
    <row r="268" spans="1:11" s="5" customFormat="1" ht="15" customHeight="1" x14ac:dyDescent="0.25">
      <c r="A268" s="125"/>
      <c r="B268" s="105" t="s">
        <v>342</v>
      </c>
      <c r="C268" s="105"/>
      <c r="D268" s="105"/>
      <c r="E268" s="105"/>
      <c r="F268" s="105"/>
      <c r="G268" s="105"/>
      <c r="H268" s="105"/>
      <c r="I268" s="137">
        <v>0.5</v>
      </c>
      <c r="J268" s="138"/>
      <c r="K268" s="82"/>
    </row>
    <row r="269" spans="1:11" s="5" customFormat="1" ht="15" customHeight="1" x14ac:dyDescent="0.25">
      <c r="A269" s="101"/>
      <c r="B269" s="102"/>
      <c r="C269" s="102"/>
      <c r="D269" s="102"/>
      <c r="E269" s="102"/>
      <c r="F269" s="102"/>
      <c r="G269" s="102"/>
      <c r="H269" s="102"/>
      <c r="I269" s="24" t="b">
        <v>0</v>
      </c>
      <c r="J269" s="20" t="str">
        <f>IF(I269=TRUE,I268,"0,000")</f>
        <v>0,000</v>
      </c>
      <c r="K269" s="82"/>
    </row>
    <row r="270" spans="1:11" s="5" customFormat="1" ht="15" customHeight="1" x14ac:dyDescent="0.25">
      <c r="A270" s="101"/>
      <c r="B270" s="102"/>
      <c r="C270" s="102"/>
      <c r="D270" s="102"/>
      <c r="E270" s="102"/>
      <c r="F270" s="102"/>
      <c r="G270" s="102"/>
      <c r="H270" s="102"/>
      <c r="I270" s="24" t="b">
        <v>0</v>
      </c>
      <c r="J270" s="20" t="str">
        <f>IF(I270=TRUE,I268,"0,000")</f>
        <v>0,000</v>
      </c>
      <c r="K270" s="82"/>
    </row>
    <row r="271" spans="1:11" s="5" customFormat="1" ht="15" customHeight="1" x14ac:dyDescent="0.25">
      <c r="A271" s="101"/>
      <c r="B271" s="102"/>
      <c r="C271" s="102"/>
      <c r="D271" s="102"/>
      <c r="E271" s="102"/>
      <c r="F271" s="102"/>
      <c r="G271" s="102"/>
      <c r="H271" s="102"/>
      <c r="I271" s="24" t="b">
        <v>0</v>
      </c>
      <c r="J271" s="20" t="str">
        <f>IF(I271=TRUE,I268,"0,000")</f>
        <v>0,000</v>
      </c>
      <c r="K271" s="82"/>
    </row>
    <row r="272" spans="1:11" s="5" customFormat="1" ht="15" customHeight="1" x14ac:dyDescent="0.25">
      <c r="A272" s="40"/>
      <c r="B272" s="105" t="s">
        <v>343</v>
      </c>
      <c r="C272" s="105"/>
      <c r="D272" s="105"/>
      <c r="E272" s="105"/>
      <c r="F272" s="105"/>
      <c r="G272" s="105"/>
      <c r="H272" s="105"/>
      <c r="I272" s="137">
        <v>0.3</v>
      </c>
      <c r="J272" s="138"/>
      <c r="K272" s="82"/>
    </row>
    <row r="273" spans="1:11" s="5" customFormat="1" ht="15" customHeight="1" x14ac:dyDescent="0.25">
      <c r="A273" s="101"/>
      <c r="B273" s="102"/>
      <c r="C273" s="102"/>
      <c r="D273" s="102"/>
      <c r="E273" s="102"/>
      <c r="F273" s="102"/>
      <c r="G273" s="102"/>
      <c r="H273" s="102"/>
      <c r="I273" s="24" t="b">
        <v>0</v>
      </c>
      <c r="J273" s="20" t="str">
        <f>IF(I273=TRUE,I272,"0,000")</f>
        <v>0,000</v>
      </c>
      <c r="K273" s="82"/>
    </row>
    <row r="274" spans="1:11" s="5" customFormat="1" ht="15" customHeight="1" x14ac:dyDescent="0.25">
      <c r="A274" s="101"/>
      <c r="B274" s="102"/>
      <c r="C274" s="102"/>
      <c r="D274" s="102"/>
      <c r="E274" s="102"/>
      <c r="F274" s="102"/>
      <c r="G274" s="102"/>
      <c r="H274" s="102"/>
      <c r="I274" s="24" t="b">
        <v>0</v>
      </c>
      <c r="J274" s="20" t="str">
        <f>IF(I274=TRUE,I272,"0,000")</f>
        <v>0,000</v>
      </c>
      <c r="K274" s="82"/>
    </row>
    <row r="275" spans="1:11" s="5" customFormat="1" ht="15" customHeight="1" x14ac:dyDescent="0.25">
      <c r="A275" s="101"/>
      <c r="B275" s="102"/>
      <c r="C275" s="102"/>
      <c r="D275" s="102"/>
      <c r="E275" s="102"/>
      <c r="F275" s="102"/>
      <c r="G275" s="102"/>
      <c r="H275" s="102"/>
      <c r="I275" s="24" t="b">
        <v>0</v>
      </c>
      <c r="J275" s="20" t="str">
        <f>IF(I275=TRUE,I272,"0,000")</f>
        <v>0,000</v>
      </c>
      <c r="K275" s="82"/>
    </row>
    <row r="276" spans="1:11" s="5" customFormat="1" ht="15" customHeight="1" x14ac:dyDescent="0.25">
      <c r="A276" s="125"/>
      <c r="B276" s="132" t="s">
        <v>27</v>
      </c>
      <c r="C276" s="133"/>
      <c r="D276" s="133"/>
      <c r="E276" s="133"/>
      <c r="F276" s="133"/>
      <c r="G276" s="133"/>
      <c r="H276" s="133"/>
      <c r="I276" s="133"/>
      <c r="J276" s="134"/>
      <c r="K276" s="82"/>
    </row>
    <row r="277" spans="1:11" s="5" customFormat="1" ht="15" customHeight="1" x14ac:dyDescent="0.25">
      <c r="A277" s="125"/>
      <c r="B277" s="105" t="s">
        <v>342</v>
      </c>
      <c r="C277" s="105"/>
      <c r="D277" s="105"/>
      <c r="E277" s="105"/>
      <c r="F277" s="105"/>
      <c r="G277" s="105"/>
      <c r="H277" s="105"/>
      <c r="I277" s="137">
        <v>0.3</v>
      </c>
      <c r="J277" s="138"/>
      <c r="K277" s="82"/>
    </row>
    <row r="278" spans="1:11" s="5" customFormat="1" ht="15" customHeight="1" x14ac:dyDescent="0.25">
      <c r="A278" s="101"/>
      <c r="B278" s="102"/>
      <c r="C278" s="102"/>
      <c r="D278" s="102"/>
      <c r="E278" s="102"/>
      <c r="F278" s="102"/>
      <c r="G278" s="102"/>
      <c r="H278" s="102"/>
      <c r="I278" s="24" t="b">
        <v>0</v>
      </c>
      <c r="J278" s="20" t="str">
        <f>IF(I278=TRUE,I277,"0,000")</f>
        <v>0,000</v>
      </c>
      <c r="K278" s="82"/>
    </row>
    <row r="279" spans="1:11" s="5" customFormat="1" ht="15" customHeight="1" x14ac:dyDescent="0.25">
      <c r="A279" s="101"/>
      <c r="B279" s="102"/>
      <c r="C279" s="102"/>
      <c r="D279" s="102"/>
      <c r="E279" s="102"/>
      <c r="F279" s="102"/>
      <c r="G279" s="102"/>
      <c r="H279" s="102"/>
      <c r="I279" s="24" t="b">
        <v>0</v>
      </c>
      <c r="J279" s="20" t="str">
        <f>IF(I279=TRUE,I277,"0,000")</f>
        <v>0,000</v>
      </c>
      <c r="K279" s="82"/>
    </row>
    <row r="280" spans="1:11" s="5" customFormat="1" ht="15" customHeight="1" x14ac:dyDescent="0.25">
      <c r="A280" s="101"/>
      <c r="B280" s="102"/>
      <c r="C280" s="102"/>
      <c r="D280" s="102"/>
      <c r="E280" s="102"/>
      <c r="F280" s="102"/>
      <c r="G280" s="102"/>
      <c r="H280" s="102"/>
      <c r="I280" s="24" t="b">
        <v>0</v>
      </c>
      <c r="J280" s="20" t="str">
        <f>IF(I280=TRUE,I277,"0,000")</f>
        <v>0,000</v>
      </c>
      <c r="K280" s="82"/>
    </row>
    <row r="281" spans="1:11" s="5" customFormat="1" ht="15" customHeight="1" x14ac:dyDescent="0.25">
      <c r="A281" s="40"/>
      <c r="B281" s="105" t="s">
        <v>343</v>
      </c>
      <c r="C281" s="105"/>
      <c r="D281" s="105"/>
      <c r="E281" s="105"/>
      <c r="F281" s="105"/>
      <c r="G281" s="105"/>
      <c r="H281" s="105"/>
      <c r="I281" s="137">
        <v>0.2</v>
      </c>
      <c r="J281" s="138"/>
      <c r="K281" s="82"/>
    </row>
    <row r="282" spans="1:11" s="5" customFormat="1" ht="15" customHeight="1" x14ac:dyDescent="0.25">
      <c r="A282" s="101"/>
      <c r="B282" s="102"/>
      <c r="C282" s="102"/>
      <c r="D282" s="102"/>
      <c r="E282" s="102"/>
      <c r="F282" s="102"/>
      <c r="G282" s="102"/>
      <c r="H282" s="102"/>
      <c r="I282" s="24" t="b">
        <v>0</v>
      </c>
      <c r="J282" s="20" t="str">
        <f>IF(I282=TRUE,I281,"0,000")</f>
        <v>0,000</v>
      </c>
      <c r="K282" s="82"/>
    </row>
    <row r="283" spans="1:11" s="5" customFormat="1" ht="15" customHeight="1" x14ac:dyDescent="0.25">
      <c r="A283" s="101"/>
      <c r="B283" s="102"/>
      <c r="C283" s="102"/>
      <c r="D283" s="102"/>
      <c r="E283" s="102"/>
      <c r="F283" s="102"/>
      <c r="G283" s="102"/>
      <c r="H283" s="102"/>
      <c r="I283" s="24" t="b">
        <v>0</v>
      </c>
      <c r="J283" s="20" t="str">
        <f>IF(I283=TRUE,I281,"0,000")</f>
        <v>0,000</v>
      </c>
      <c r="K283" s="82"/>
    </row>
    <row r="284" spans="1:11" s="5" customFormat="1" ht="15" customHeight="1" x14ac:dyDescent="0.25">
      <c r="A284" s="101"/>
      <c r="B284" s="102"/>
      <c r="C284" s="102"/>
      <c r="D284" s="102"/>
      <c r="E284" s="102"/>
      <c r="F284" s="102"/>
      <c r="G284" s="102"/>
      <c r="H284" s="102"/>
      <c r="I284" s="24" t="b">
        <v>0</v>
      </c>
      <c r="J284" s="20" t="str">
        <f>IF(I284=TRUE,I281,"0,000")</f>
        <v>0,000</v>
      </c>
      <c r="K284" s="82"/>
    </row>
    <row r="285" spans="1:11" s="5" customFormat="1" ht="15" customHeight="1" x14ac:dyDescent="0.25">
      <c r="A285" s="214"/>
      <c r="B285" s="132" t="s">
        <v>26</v>
      </c>
      <c r="C285" s="133"/>
      <c r="D285" s="133"/>
      <c r="E285" s="133"/>
      <c r="F285" s="133"/>
      <c r="G285" s="133"/>
      <c r="H285" s="133"/>
      <c r="I285" s="133"/>
      <c r="J285" s="134"/>
      <c r="K285" s="82"/>
    </row>
    <row r="286" spans="1:11" s="5" customFormat="1" ht="15" customHeight="1" x14ac:dyDescent="0.25">
      <c r="A286" s="215"/>
      <c r="B286" s="105" t="s">
        <v>342</v>
      </c>
      <c r="C286" s="105"/>
      <c r="D286" s="105"/>
      <c r="E286" s="105"/>
      <c r="F286" s="105"/>
      <c r="G286" s="105"/>
      <c r="H286" s="105"/>
      <c r="I286" s="137">
        <v>0.1</v>
      </c>
      <c r="J286" s="138"/>
      <c r="K286" s="82"/>
    </row>
    <row r="287" spans="1:11" s="5" customFormat="1" ht="15" customHeight="1" x14ac:dyDescent="0.25">
      <c r="A287" s="101"/>
      <c r="B287" s="102"/>
      <c r="C287" s="102"/>
      <c r="D287" s="102"/>
      <c r="E287" s="102"/>
      <c r="F287" s="102"/>
      <c r="G287" s="102"/>
      <c r="H287" s="102"/>
      <c r="I287" s="24" t="b">
        <v>0</v>
      </c>
      <c r="J287" s="20" t="str">
        <f>IF(I287=TRUE,I286,"0,000")</f>
        <v>0,000</v>
      </c>
      <c r="K287" s="82"/>
    </row>
    <row r="288" spans="1:11" s="5" customFormat="1" ht="15" customHeight="1" x14ac:dyDescent="0.25">
      <c r="A288" s="101"/>
      <c r="B288" s="102"/>
      <c r="C288" s="102"/>
      <c r="D288" s="102"/>
      <c r="E288" s="102"/>
      <c r="F288" s="102"/>
      <c r="G288" s="102"/>
      <c r="H288" s="102"/>
      <c r="I288" s="24" t="b">
        <v>0</v>
      </c>
      <c r="J288" s="20" t="str">
        <f>IF(I288=TRUE,I286,"0,000")</f>
        <v>0,000</v>
      </c>
      <c r="K288" s="82"/>
    </row>
    <row r="289" spans="1:12" s="5" customFormat="1" ht="15" customHeight="1" x14ac:dyDescent="0.25">
      <c r="A289" s="101"/>
      <c r="B289" s="102"/>
      <c r="C289" s="102"/>
      <c r="D289" s="102"/>
      <c r="E289" s="102"/>
      <c r="F289" s="102"/>
      <c r="G289" s="102"/>
      <c r="H289" s="102"/>
      <c r="I289" s="24" t="b">
        <v>0</v>
      </c>
      <c r="J289" s="20" t="str">
        <f>IF(I289=TRUE,I286,"0,000")</f>
        <v>0,000</v>
      </c>
      <c r="K289" s="82"/>
    </row>
    <row r="290" spans="1:12" s="5" customFormat="1" ht="15" customHeight="1" x14ac:dyDescent="0.25">
      <c r="A290" s="40"/>
      <c r="B290" s="105" t="s">
        <v>343</v>
      </c>
      <c r="C290" s="105"/>
      <c r="D290" s="105"/>
      <c r="E290" s="105"/>
      <c r="F290" s="105"/>
      <c r="G290" s="105"/>
      <c r="H290" s="105"/>
      <c r="I290" s="137">
        <v>0.05</v>
      </c>
      <c r="J290" s="138"/>
      <c r="K290" s="82"/>
    </row>
    <row r="291" spans="1:12" s="5" customFormat="1" ht="15" customHeight="1" x14ac:dyDescent="0.25">
      <c r="A291" s="101"/>
      <c r="B291" s="102"/>
      <c r="C291" s="102"/>
      <c r="D291" s="102"/>
      <c r="E291" s="102"/>
      <c r="F291" s="102"/>
      <c r="G291" s="102"/>
      <c r="H291" s="102"/>
      <c r="I291" s="24" t="b">
        <v>0</v>
      </c>
      <c r="J291" s="20" t="str">
        <f>IF(I291=TRUE,I290,"0,000")</f>
        <v>0,000</v>
      </c>
      <c r="K291" s="82"/>
    </row>
    <row r="292" spans="1:12" s="5" customFormat="1" ht="15" customHeight="1" x14ac:dyDescent="0.25">
      <c r="A292" s="101"/>
      <c r="B292" s="102"/>
      <c r="C292" s="102"/>
      <c r="D292" s="102"/>
      <c r="E292" s="102"/>
      <c r="F292" s="102"/>
      <c r="G292" s="102"/>
      <c r="H292" s="102"/>
      <c r="I292" s="24" t="b">
        <v>0</v>
      </c>
      <c r="J292" s="20" t="str">
        <f>IF(I292=TRUE,I290,"0,000")</f>
        <v>0,000</v>
      </c>
      <c r="K292" s="82"/>
    </row>
    <row r="293" spans="1:12" s="5" customFormat="1" ht="15" customHeight="1" thickBot="1" x14ac:dyDescent="0.3">
      <c r="A293" s="106"/>
      <c r="B293" s="107"/>
      <c r="C293" s="107"/>
      <c r="D293" s="107"/>
      <c r="E293" s="107"/>
      <c r="F293" s="107"/>
      <c r="G293" s="107"/>
      <c r="H293" s="107"/>
      <c r="I293" s="26" t="b">
        <v>0</v>
      </c>
      <c r="J293" s="27" t="str">
        <f>IF(I293=TRUE,I290,"0,000")</f>
        <v>0,000</v>
      </c>
      <c r="K293" s="83"/>
    </row>
    <row r="294" spans="1:12" s="62" customFormat="1" ht="27" customHeight="1" thickBot="1" x14ac:dyDescent="0.3">
      <c r="A294" s="114" t="s">
        <v>25</v>
      </c>
      <c r="B294" s="115"/>
      <c r="C294" s="115"/>
      <c r="D294" s="115"/>
      <c r="E294" s="115"/>
      <c r="F294" s="115"/>
      <c r="G294" s="115"/>
      <c r="H294" s="115"/>
      <c r="I294" s="115"/>
      <c r="J294" s="116"/>
      <c r="K294" s="8">
        <f>IF(SUM(J244:J293)&gt;$A$241,$A$241,SUM(J244:J293))</f>
        <v>0</v>
      </c>
    </row>
    <row r="295" spans="1:12" s="5" customFormat="1" ht="7.5" customHeight="1" thickBot="1" x14ac:dyDescent="0.3">
      <c r="A295" s="165"/>
      <c r="B295" s="166"/>
      <c r="C295" s="166"/>
      <c r="D295" s="166"/>
      <c r="E295" s="166"/>
      <c r="F295" s="166"/>
      <c r="G295" s="166"/>
      <c r="H295" s="166"/>
      <c r="I295" s="166"/>
      <c r="J295" s="166"/>
      <c r="K295" s="167"/>
      <c r="L295" s="3"/>
    </row>
    <row r="296" spans="1:12" s="5" customFormat="1" ht="30" customHeight="1" x14ac:dyDescent="0.25">
      <c r="A296" s="128" t="s">
        <v>24</v>
      </c>
      <c r="B296" s="129"/>
      <c r="C296" s="129"/>
      <c r="D296" s="129"/>
      <c r="E296" s="129"/>
      <c r="F296" s="129"/>
      <c r="G296" s="129"/>
      <c r="H296" s="129"/>
      <c r="I296" s="36" t="s">
        <v>3</v>
      </c>
      <c r="J296" s="37" t="s">
        <v>2</v>
      </c>
      <c r="K296" s="81"/>
    </row>
    <row r="297" spans="1:12" s="5" customFormat="1" ht="15" customHeight="1" thickBot="1" x14ac:dyDescent="0.3">
      <c r="A297" s="17">
        <v>8</v>
      </c>
      <c r="B297" s="119" t="s">
        <v>60</v>
      </c>
      <c r="C297" s="120"/>
      <c r="D297" s="120"/>
      <c r="E297" s="120"/>
      <c r="F297" s="120"/>
      <c r="G297" s="120"/>
      <c r="H297" s="121"/>
      <c r="I297" s="38"/>
      <c r="J297" s="39"/>
      <c r="K297" s="82"/>
    </row>
    <row r="298" spans="1:12" s="5" customFormat="1" ht="15" customHeight="1" x14ac:dyDescent="0.25">
      <c r="A298" s="130"/>
      <c r="B298" s="208" t="s">
        <v>345</v>
      </c>
      <c r="C298" s="209"/>
      <c r="D298" s="209"/>
      <c r="E298" s="209"/>
      <c r="F298" s="209"/>
      <c r="G298" s="209"/>
      <c r="H298" s="209"/>
      <c r="I298" s="209"/>
      <c r="J298" s="210"/>
      <c r="K298" s="82"/>
    </row>
    <row r="299" spans="1:12" s="5" customFormat="1" ht="15" customHeight="1" x14ac:dyDescent="0.25">
      <c r="A299" s="131"/>
      <c r="B299" s="105" t="s">
        <v>23</v>
      </c>
      <c r="C299" s="105"/>
      <c r="D299" s="105"/>
      <c r="E299" s="105"/>
      <c r="F299" s="105"/>
      <c r="G299" s="105"/>
      <c r="H299" s="105"/>
      <c r="I299" s="168">
        <v>0.05</v>
      </c>
      <c r="J299" s="169"/>
      <c r="K299" s="82"/>
    </row>
    <row r="300" spans="1:12" s="5" customFormat="1" ht="15" customHeight="1" x14ac:dyDescent="0.25">
      <c r="A300" s="101"/>
      <c r="B300" s="102"/>
      <c r="C300" s="102"/>
      <c r="D300" s="102"/>
      <c r="E300" s="102"/>
      <c r="F300" s="102"/>
      <c r="G300" s="102"/>
      <c r="H300" s="102"/>
      <c r="I300" s="24" t="b">
        <v>0</v>
      </c>
      <c r="J300" s="20" t="str">
        <f>IF(I300=TRUE,I299,"0,000")</f>
        <v>0,000</v>
      </c>
      <c r="K300" s="82"/>
    </row>
    <row r="301" spans="1:12" s="5" customFormat="1" ht="15" customHeight="1" x14ac:dyDescent="0.25">
      <c r="A301" s="101"/>
      <c r="B301" s="102"/>
      <c r="C301" s="102"/>
      <c r="D301" s="102"/>
      <c r="E301" s="102"/>
      <c r="F301" s="102"/>
      <c r="G301" s="102"/>
      <c r="H301" s="102"/>
      <c r="I301" s="24" t="b">
        <v>0</v>
      </c>
      <c r="J301" s="20" t="str">
        <f>IF(I301=TRUE,I299,"0,000")</f>
        <v>0,000</v>
      </c>
      <c r="K301" s="82"/>
    </row>
    <row r="302" spans="1:12" s="5" customFormat="1" ht="15" customHeight="1" x14ac:dyDescent="0.25">
      <c r="A302" s="101"/>
      <c r="B302" s="102"/>
      <c r="C302" s="102"/>
      <c r="D302" s="102"/>
      <c r="E302" s="102"/>
      <c r="F302" s="102"/>
      <c r="G302" s="102"/>
      <c r="H302" s="102"/>
      <c r="I302" s="24" t="b">
        <v>0</v>
      </c>
      <c r="J302" s="20" t="str">
        <f>IF(I302=TRUE,I299,"0,000")</f>
        <v>0,000</v>
      </c>
      <c r="K302" s="82"/>
    </row>
    <row r="303" spans="1:12" s="5" customFormat="1" ht="15" customHeight="1" x14ac:dyDescent="0.25">
      <c r="A303" s="101"/>
      <c r="B303" s="102"/>
      <c r="C303" s="102"/>
      <c r="D303" s="102"/>
      <c r="E303" s="102"/>
      <c r="F303" s="102"/>
      <c r="G303" s="102"/>
      <c r="H303" s="102"/>
      <c r="I303" s="24" t="b">
        <v>0</v>
      </c>
      <c r="J303" s="20" t="str">
        <f>IF(I303=TRUE,I299,"0,000")</f>
        <v>0,000</v>
      </c>
      <c r="K303" s="82"/>
    </row>
    <row r="304" spans="1:12" s="5" customFormat="1" ht="15" customHeight="1" x14ac:dyDescent="0.25">
      <c r="A304" s="21"/>
      <c r="B304" s="105" t="s">
        <v>22</v>
      </c>
      <c r="C304" s="105"/>
      <c r="D304" s="105"/>
      <c r="E304" s="105"/>
      <c r="F304" s="105"/>
      <c r="G304" s="105"/>
      <c r="H304" s="105"/>
      <c r="I304" s="137">
        <v>0.1</v>
      </c>
      <c r="J304" s="138"/>
      <c r="K304" s="82"/>
    </row>
    <row r="305" spans="1:11" s="5" customFormat="1" ht="15" customHeight="1" x14ac:dyDescent="0.25">
      <c r="A305" s="101"/>
      <c r="B305" s="102"/>
      <c r="C305" s="102"/>
      <c r="D305" s="102"/>
      <c r="E305" s="102"/>
      <c r="F305" s="102"/>
      <c r="G305" s="102"/>
      <c r="H305" s="102"/>
      <c r="I305" s="24" t="b">
        <v>0</v>
      </c>
      <c r="J305" s="20" t="str">
        <f>IF(I305=TRUE,I304,"0,000")</f>
        <v>0,000</v>
      </c>
      <c r="K305" s="82"/>
    </row>
    <row r="306" spans="1:11" s="5" customFormat="1" ht="15" customHeight="1" x14ac:dyDescent="0.25">
      <c r="A306" s="101"/>
      <c r="B306" s="102"/>
      <c r="C306" s="102"/>
      <c r="D306" s="102"/>
      <c r="E306" s="102"/>
      <c r="F306" s="102"/>
      <c r="G306" s="102"/>
      <c r="H306" s="102"/>
      <c r="I306" s="24" t="b">
        <v>0</v>
      </c>
      <c r="J306" s="20" t="str">
        <f>IF(I306=TRUE,I304,"0,000")</f>
        <v>0,000</v>
      </c>
      <c r="K306" s="82"/>
    </row>
    <row r="307" spans="1:11" s="5" customFormat="1" ht="15" customHeight="1" x14ac:dyDescent="0.25">
      <c r="A307" s="101"/>
      <c r="B307" s="102"/>
      <c r="C307" s="102"/>
      <c r="D307" s="102"/>
      <c r="E307" s="102"/>
      <c r="F307" s="102"/>
      <c r="G307" s="102"/>
      <c r="H307" s="102"/>
      <c r="I307" s="24" t="b">
        <v>0</v>
      </c>
      <c r="J307" s="20" t="str">
        <f>IF(I307=TRUE,I304,"0,000")</f>
        <v>0,000</v>
      </c>
      <c r="K307" s="82"/>
    </row>
    <row r="308" spans="1:11" s="5" customFormat="1" ht="15" customHeight="1" x14ac:dyDescent="0.25">
      <c r="A308" s="101"/>
      <c r="B308" s="102"/>
      <c r="C308" s="102"/>
      <c r="D308" s="102"/>
      <c r="E308" s="102"/>
      <c r="F308" s="102"/>
      <c r="G308" s="102"/>
      <c r="H308" s="102"/>
      <c r="I308" s="24" t="b">
        <v>0</v>
      </c>
      <c r="J308" s="20" t="str">
        <f>IF(I308=TRUE,I304,"0,000")</f>
        <v>0,000</v>
      </c>
      <c r="K308" s="82"/>
    </row>
    <row r="309" spans="1:11" s="5" customFormat="1" ht="15" customHeight="1" x14ac:dyDescent="0.25">
      <c r="A309" s="126"/>
      <c r="B309" s="139" t="s">
        <v>346</v>
      </c>
      <c r="C309" s="140"/>
      <c r="D309" s="140"/>
      <c r="E309" s="140"/>
      <c r="F309" s="140"/>
      <c r="G309" s="140"/>
      <c r="H309" s="140"/>
      <c r="I309" s="140"/>
      <c r="J309" s="141"/>
      <c r="K309" s="82"/>
    </row>
    <row r="310" spans="1:11" s="5" customFormat="1" ht="15" customHeight="1" x14ac:dyDescent="0.25">
      <c r="A310" s="126"/>
      <c r="B310" s="105" t="s">
        <v>23</v>
      </c>
      <c r="C310" s="105"/>
      <c r="D310" s="105"/>
      <c r="E310" s="105"/>
      <c r="F310" s="105"/>
      <c r="G310" s="105"/>
      <c r="H310" s="105"/>
      <c r="I310" s="170">
        <v>0.05</v>
      </c>
      <c r="J310" s="171"/>
      <c r="K310" s="82"/>
    </row>
    <row r="311" spans="1:11" s="5" customFormat="1" ht="15" customHeight="1" x14ac:dyDescent="0.25">
      <c r="A311" s="101"/>
      <c r="B311" s="102"/>
      <c r="C311" s="102"/>
      <c r="D311" s="102"/>
      <c r="E311" s="102"/>
      <c r="F311" s="102"/>
      <c r="G311" s="102"/>
      <c r="H311" s="102"/>
      <c r="I311" s="24" t="b">
        <v>0</v>
      </c>
      <c r="J311" s="20" t="str">
        <f>IF(I311=TRUE,I310,"0,000")</f>
        <v>0,000</v>
      </c>
      <c r="K311" s="82"/>
    </row>
    <row r="312" spans="1:11" s="5" customFormat="1" ht="15" customHeight="1" x14ac:dyDescent="0.25">
      <c r="A312" s="101"/>
      <c r="B312" s="102"/>
      <c r="C312" s="102"/>
      <c r="D312" s="102"/>
      <c r="E312" s="102"/>
      <c r="F312" s="102"/>
      <c r="G312" s="102"/>
      <c r="H312" s="102"/>
      <c r="I312" s="24" t="b">
        <v>0</v>
      </c>
      <c r="J312" s="20" t="str">
        <f>IF(I312=TRUE,I310,"0,000")</f>
        <v>0,000</v>
      </c>
      <c r="K312" s="82"/>
    </row>
    <row r="313" spans="1:11" s="5" customFormat="1" ht="15" customHeight="1" x14ac:dyDescent="0.25">
      <c r="A313" s="101"/>
      <c r="B313" s="102"/>
      <c r="C313" s="102"/>
      <c r="D313" s="102"/>
      <c r="E313" s="102"/>
      <c r="F313" s="102"/>
      <c r="G313" s="102"/>
      <c r="H313" s="102"/>
      <c r="I313" s="24" t="b">
        <v>0</v>
      </c>
      <c r="J313" s="20" t="str">
        <f>IF(I313=TRUE,I310,"0,000")</f>
        <v>0,000</v>
      </c>
      <c r="K313" s="82"/>
    </row>
    <row r="314" spans="1:11" s="5" customFormat="1" ht="15" customHeight="1" x14ac:dyDescent="0.25">
      <c r="A314" s="101"/>
      <c r="B314" s="102"/>
      <c r="C314" s="102"/>
      <c r="D314" s="102"/>
      <c r="E314" s="102"/>
      <c r="F314" s="102"/>
      <c r="G314" s="102"/>
      <c r="H314" s="102"/>
      <c r="I314" s="24" t="b">
        <v>0</v>
      </c>
      <c r="J314" s="20" t="str">
        <f>IF(I314=TRUE,I310,"0,000")</f>
        <v>0,000</v>
      </c>
      <c r="K314" s="82"/>
    </row>
    <row r="315" spans="1:11" s="5" customFormat="1" ht="15" customHeight="1" x14ac:dyDescent="0.25">
      <c r="A315" s="21"/>
      <c r="B315" s="105" t="s">
        <v>22</v>
      </c>
      <c r="C315" s="105"/>
      <c r="D315" s="105"/>
      <c r="E315" s="105"/>
      <c r="F315" s="105"/>
      <c r="G315" s="105"/>
      <c r="H315" s="105"/>
      <c r="I315" s="137">
        <v>0.1</v>
      </c>
      <c r="J315" s="138"/>
      <c r="K315" s="82"/>
    </row>
    <row r="316" spans="1:11" s="5" customFormat="1" ht="15" customHeight="1" x14ac:dyDescent="0.25">
      <c r="A316" s="101"/>
      <c r="B316" s="102"/>
      <c r="C316" s="102"/>
      <c r="D316" s="102"/>
      <c r="E316" s="102"/>
      <c r="F316" s="102"/>
      <c r="G316" s="102"/>
      <c r="H316" s="102"/>
      <c r="I316" s="24" t="b">
        <v>0</v>
      </c>
      <c r="J316" s="20" t="str">
        <f>IF(I316=TRUE,I315,"0,000")</f>
        <v>0,000</v>
      </c>
      <c r="K316" s="82"/>
    </row>
    <row r="317" spans="1:11" s="5" customFormat="1" ht="15" customHeight="1" x14ac:dyDescent="0.25">
      <c r="A317" s="101"/>
      <c r="B317" s="102"/>
      <c r="C317" s="102"/>
      <c r="D317" s="102"/>
      <c r="E317" s="102"/>
      <c r="F317" s="102"/>
      <c r="G317" s="102"/>
      <c r="H317" s="102"/>
      <c r="I317" s="24" t="b">
        <v>0</v>
      </c>
      <c r="J317" s="20" t="str">
        <f>IF(I317=TRUE,I315,"0,000")</f>
        <v>0,000</v>
      </c>
      <c r="K317" s="82"/>
    </row>
    <row r="318" spans="1:11" s="5" customFormat="1" ht="15" customHeight="1" x14ac:dyDescent="0.25">
      <c r="A318" s="101"/>
      <c r="B318" s="102"/>
      <c r="C318" s="102"/>
      <c r="D318" s="102"/>
      <c r="E318" s="102"/>
      <c r="F318" s="102"/>
      <c r="G318" s="102"/>
      <c r="H318" s="102"/>
      <c r="I318" s="24" t="b">
        <v>0</v>
      </c>
      <c r="J318" s="20" t="str">
        <f>IF(I318=TRUE,I315,"0,000")</f>
        <v>0,000</v>
      </c>
      <c r="K318" s="82"/>
    </row>
    <row r="319" spans="1:11" s="5" customFormat="1" ht="15" customHeight="1" x14ac:dyDescent="0.25">
      <c r="A319" s="101"/>
      <c r="B319" s="102"/>
      <c r="C319" s="102"/>
      <c r="D319" s="102"/>
      <c r="E319" s="102"/>
      <c r="F319" s="102"/>
      <c r="G319" s="102"/>
      <c r="H319" s="102"/>
      <c r="I319" s="24" t="b">
        <v>0</v>
      </c>
      <c r="J319" s="20" t="str">
        <f>IF(I319=TRUE,I315,"0,000")</f>
        <v>0,000</v>
      </c>
      <c r="K319" s="82"/>
    </row>
    <row r="320" spans="1:11" s="5" customFormat="1" ht="15" customHeight="1" x14ac:dyDescent="0.25">
      <c r="A320" s="101"/>
      <c r="B320" s="102"/>
      <c r="C320" s="102"/>
      <c r="D320" s="102"/>
      <c r="E320" s="102"/>
      <c r="F320" s="102"/>
      <c r="G320" s="102"/>
      <c r="H320" s="102"/>
      <c r="I320" s="24" t="b">
        <v>0</v>
      </c>
      <c r="J320" s="20" t="str">
        <f>IF(I320=TRUE,I315,"0,000")</f>
        <v>0,000</v>
      </c>
      <c r="K320" s="82"/>
    </row>
    <row r="321" spans="1:11" s="5" customFormat="1" ht="15" customHeight="1" x14ac:dyDescent="0.25">
      <c r="A321" s="126"/>
      <c r="B321" s="139" t="s">
        <v>347</v>
      </c>
      <c r="C321" s="140"/>
      <c r="D321" s="140"/>
      <c r="E321" s="140"/>
      <c r="F321" s="140"/>
      <c r="G321" s="140"/>
      <c r="H321" s="140"/>
      <c r="I321" s="140"/>
      <c r="J321" s="141"/>
      <c r="K321" s="82"/>
    </row>
    <row r="322" spans="1:11" s="5" customFormat="1" ht="15" customHeight="1" x14ac:dyDescent="0.25">
      <c r="A322" s="126"/>
      <c r="B322" s="105" t="s">
        <v>23</v>
      </c>
      <c r="C322" s="105"/>
      <c r="D322" s="105"/>
      <c r="E322" s="105"/>
      <c r="F322" s="105"/>
      <c r="G322" s="105"/>
      <c r="H322" s="105"/>
      <c r="I322" s="137">
        <v>0.05</v>
      </c>
      <c r="J322" s="138"/>
      <c r="K322" s="82"/>
    </row>
    <row r="323" spans="1:11" s="5" customFormat="1" ht="15" customHeight="1" x14ac:dyDescent="0.25">
      <c r="A323" s="101"/>
      <c r="B323" s="102"/>
      <c r="C323" s="102"/>
      <c r="D323" s="102"/>
      <c r="E323" s="102"/>
      <c r="F323" s="102"/>
      <c r="G323" s="102"/>
      <c r="H323" s="102"/>
      <c r="I323" s="24" t="b">
        <v>0</v>
      </c>
      <c r="J323" s="20" t="str">
        <f>IF(I323=TRUE,I322,"0,000")</f>
        <v>0,000</v>
      </c>
      <c r="K323" s="82"/>
    </row>
    <row r="324" spans="1:11" s="5" customFormat="1" ht="15" customHeight="1" x14ac:dyDescent="0.25">
      <c r="A324" s="101"/>
      <c r="B324" s="102"/>
      <c r="C324" s="102"/>
      <c r="D324" s="102"/>
      <c r="E324" s="102"/>
      <c r="F324" s="102"/>
      <c r="G324" s="102"/>
      <c r="H324" s="102"/>
      <c r="I324" s="24" t="b">
        <v>0</v>
      </c>
      <c r="J324" s="20" t="str">
        <f>IF(I324=TRUE,I322,"0,000")</f>
        <v>0,000</v>
      </c>
      <c r="K324" s="82"/>
    </row>
    <row r="325" spans="1:11" s="5" customFormat="1" ht="15" customHeight="1" x14ac:dyDescent="0.25">
      <c r="A325" s="101"/>
      <c r="B325" s="102"/>
      <c r="C325" s="102"/>
      <c r="D325" s="102"/>
      <c r="E325" s="102"/>
      <c r="F325" s="102"/>
      <c r="G325" s="102"/>
      <c r="H325" s="102"/>
      <c r="I325" s="24" t="b">
        <v>0</v>
      </c>
      <c r="J325" s="20" t="str">
        <f>IF(I325=TRUE,I322,"0,000")</f>
        <v>0,000</v>
      </c>
      <c r="K325" s="82"/>
    </row>
    <row r="326" spans="1:11" s="5" customFormat="1" ht="15" customHeight="1" x14ac:dyDescent="0.25">
      <c r="A326" s="101"/>
      <c r="B326" s="102"/>
      <c r="C326" s="102"/>
      <c r="D326" s="102"/>
      <c r="E326" s="102"/>
      <c r="F326" s="102"/>
      <c r="G326" s="102"/>
      <c r="H326" s="102"/>
      <c r="I326" s="24" t="b">
        <v>0</v>
      </c>
      <c r="J326" s="20" t="str">
        <f>IF(I326=TRUE,I322,"0,000")</f>
        <v>0,000</v>
      </c>
      <c r="K326" s="82"/>
    </row>
    <row r="327" spans="1:11" s="5" customFormat="1" ht="15" customHeight="1" x14ac:dyDescent="0.25">
      <c r="A327" s="21"/>
      <c r="B327" s="105" t="s">
        <v>22</v>
      </c>
      <c r="C327" s="105"/>
      <c r="D327" s="105"/>
      <c r="E327" s="105"/>
      <c r="F327" s="105"/>
      <c r="G327" s="105"/>
      <c r="H327" s="105"/>
      <c r="I327" s="137">
        <v>0.1</v>
      </c>
      <c r="J327" s="138"/>
      <c r="K327" s="82"/>
    </row>
    <row r="328" spans="1:11" s="5" customFormat="1" ht="15" customHeight="1" x14ac:dyDescent="0.25">
      <c r="A328" s="101"/>
      <c r="B328" s="102"/>
      <c r="C328" s="102"/>
      <c r="D328" s="102"/>
      <c r="E328" s="102"/>
      <c r="F328" s="102"/>
      <c r="G328" s="102"/>
      <c r="H328" s="102"/>
      <c r="I328" s="24" t="b">
        <v>0</v>
      </c>
      <c r="J328" s="20" t="str">
        <f>IF(I328=TRUE,I327,"0,000")</f>
        <v>0,000</v>
      </c>
      <c r="K328" s="82"/>
    </row>
    <row r="329" spans="1:11" s="5" customFormat="1" ht="15" customHeight="1" x14ac:dyDescent="0.25">
      <c r="A329" s="101"/>
      <c r="B329" s="102"/>
      <c r="C329" s="102"/>
      <c r="D329" s="102"/>
      <c r="E329" s="102"/>
      <c r="F329" s="102"/>
      <c r="G329" s="102"/>
      <c r="H329" s="102"/>
      <c r="I329" s="24" t="b">
        <v>0</v>
      </c>
      <c r="J329" s="20" t="str">
        <f>IF(I329=TRUE,I327,"0,000")</f>
        <v>0,000</v>
      </c>
      <c r="K329" s="82"/>
    </row>
    <row r="330" spans="1:11" s="5" customFormat="1" ht="15" customHeight="1" x14ac:dyDescent="0.25">
      <c r="A330" s="101"/>
      <c r="B330" s="102"/>
      <c r="C330" s="102"/>
      <c r="D330" s="102"/>
      <c r="E330" s="102"/>
      <c r="F330" s="102"/>
      <c r="G330" s="102"/>
      <c r="H330" s="102"/>
      <c r="I330" s="24" t="b">
        <v>0</v>
      </c>
      <c r="J330" s="20" t="str">
        <f>IF(I330=TRUE,I327,"0,000")</f>
        <v>0,000</v>
      </c>
      <c r="K330" s="82"/>
    </row>
    <row r="331" spans="1:11" s="5" customFormat="1" ht="15" customHeight="1" x14ac:dyDescent="0.25">
      <c r="A331" s="101"/>
      <c r="B331" s="102"/>
      <c r="C331" s="102"/>
      <c r="D331" s="102"/>
      <c r="E331" s="102"/>
      <c r="F331" s="102"/>
      <c r="G331" s="102"/>
      <c r="H331" s="102"/>
      <c r="I331" s="24" t="b">
        <v>0</v>
      </c>
      <c r="J331" s="20" t="str">
        <f>IF(I331=TRUE,I327,"0,000")</f>
        <v>0,000</v>
      </c>
      <c r="K331" s="82"/>
    </row>
    <row r="332" spans="1:11" s="5" customFormat="1" ht="15" customHeight="1" x14ac:dyDescent="0.25">
      <c r="A332" s="101"/>
      <c r="B332" s="102"/>
      <c r="C332" s="102"/>
      <c r="D332" s="102"/>
      <c r="E332" s="102"/>
      <c r="F332" s="102"/>
      <c r="G332" s="102"/>
      <c r="H332" s="102"/>
      <c r="I332" s="24" t="b">
        <v>0</v>
      </c>
      <c r="J332" s="20" t="str">
        <f>IF(I332=TRUE,I327,"0,000")</f>
        <v>0,000</v>
      </c>
      <c r="K332" s="82"/>
    </row>
    <row r="333" spans="1:11" s="5" customFormat="1" ht="15" customHeight="1" x14ac:dyDescent="0.25">
      <c r="A333" s="127"/>
      <c r="B333" s="139" t="s">
        <v>348</v>
      </c>
      <c r="C333" s="140"/>
      <c r="D333" s="140"/>
      <c r="E333" s="140"/>
      <c r="F333" s="140"/>
      <c r="G333" s="140"/>
      <c r="H333" s="140"/>
      <c r="I333" s="140"/>
      <c r="J333" s="141"/>
      <c r="K333" s="82"/>
    </row>
    <row r="334" spans="1:11" s="5" customFormat="1" ht="15" customHeight="1" x14ac:dyDescent="0.25">
      <c r="A334" s="127"/>
      <c r="B334" s="124" t="s">
        <v>23</v>
      </c>
      <c r="C334" s="124"/>
      <c r="D334" s="124"/>
      <c r="E334" s="124"/>
      <c r="F334" s="124"/>
      <c r="G334" s="124"/>
      <c r="H334" s="124"/>
      <c r="I334" s="168">
        <v>0.05</v>
      </c>
      <c r="J334" s="169"/>
      <c r="K334" s="82"/>
    </row>
    <row r="335" spans="1:11" s="5" customFormat="1" ht="15" customHeight="1" x14ac:dyDescent="0.25">
      <c r="A335" s="101"/>
      <c r="B335" s="102"/>
      <c r="C335" s="102"/>
      <c r="D335" s="102"/>
      <c r="E335" s="102"/>
      <c r="F335" s="102"/>
      <c r="G335" s="102"/>
      <c r="H335" s="102"/>
      <c r="I335" s="24" t="b">
        <v>0</v>
      </c>
      <c r="J335" s="20" t="str">
        <f>IF(I335=TRUE,I334,"0,000")</f>
        <v>0,000</v>
      </c>
      <c r="K335" s="82"/>
    </row>
    <row r="336" spans="1:11" s="5" customFormat="1" ht="15" customHeight="1" x14ac:dyDescent="0.25">
      <c r="A336" s="101"/>
      <c r="B336" s="102"/>
      <c r="C336" s="102"/>
      <c r="D336" s="102"/>
      <c r="E336" s="102"/>
      <c r="F336" s="102"/>
      <c r="G336" s="102"/>
      <c r="H336" s="102"/>
      <c r="I336" s="24" t="b">
        <v>0</v>
      </c>
      <c r="J336" s="20" t="str">
        <f>IF(I336=TRUE,I334,"0,000")</f>
        <v>0,000</v>
      </c>
      <c r="K336" s="82"/>
    </row>
    <row r="337" spans="1:11" s="5" customFormat="1" ht="15" customHeight="1" x14ac:dyDescent="0.25">
      <c r="A337" s="101"/>
      <c r="B337" s="102"/>
      <c r="C337" s="102"/>
      <c r="D337" s="102"/>
      <c r="E337" s="102"/>
      <c r="F337" s="102"/>
      <c r="G337" s="102"/>
      <c r="H337" s="102"/>
      <c r="I337" s="24" t="b">
        <v>0</v>
      </c>
      <c r="J337" s="20" t="str">
        <f>IF(I337=TRUE,I334,"0,000")</f>
        <v>0,000</v>
      </c>
      <c r="K337" s="82"/>
    </row>
    <row r="338" spans="1:11" s="5" customFormat="1" ht="15" customHeight="1" x14ac:dyDescent="0.25">
      <c r="A338" s="101"/>
      <c r="B338" s="102"/>
      <c r="C338" s="102"/>
      <c r="D338" s="102"/>
      <c r="E338" s="102"/>
      <c r="F338" s="102"/>
      <c r="G338" s="102"/>
      <c r="H338" s="102"/>
      <c r="I338" s="24" t="b">
        <v>0</v>
      </c>
      <c r="J338" s="20" t="str">
        <f>IF(I338=TRUE,I334,"0,000")</f>
        <v>0,000</v>
      </c>
      <c r="K338" s="82"/>
    </row>
    <row r="339" spans="1:11" s="5" customFormat="1" ht="15" customHeight="1" x14ac:dyDescent="0.25">
      <c r="A339" s="40"/>
      <c r="B339" s="105" t="s">
        <v>22</v>
      </c>
      <c r="C339" s="105"/>
      <c r="D339" s="105"/>
      <c r="E339" s="105"/>
      <c r="F339" s="105"/>
      <c r="G339" s="105"/>
      <c r="H339" s="105"/>
      <c r="I339" s="137">
        <v>0.1</v>
      </c>
      <c r="J339" s="138"/>
      <c r="K339" s="82"/>
    </row>
    <row r="340" spans="1:11" s="5" customFormat="1" ht="15" customHeight="1" x14ac:dyDescent="0.25">
      <c r="A340" s="101"/>
      <c r="B340" s="102"/>
      <c r="C340" s="102"/>
      <c r="D340" s="102"/>
      <c r="E340" s="102"/>
      <c r="F340" s="102"/>
      <c r="G340" s="102"/>
      <c r="H340" s="102"/>
      <c r="I340" s="24" t="b">
        <v>0</v>
      </c>
      <c r="J340" s="20" t="str">
        <f>IF(I340=TRUE,I339,"0,000")</f>
        <v>0,000</v>
      </c>
      <c r="K340" s="82"/>
    </row>
    <row r="341" spans="1:11" s="5" customFormat="1" ht="15" customHeight="1" x14ac:dyDescent="0.25">
      <c r="A341" s="101"/>
      <c r="B341" s="102"/>
      <c r="C341" s="102"/>
      <c r="D341" s="102"/>
      <c r="E341" s="102"/>
      <c r="F341" s="102"/>
      <c r="G341" s="102"/>
      <c r="H341" s="102"/>
      <c r="I341" s="24" t="b">
        <v>0</v>
      </c>
      <c r="J341" s="20" t="str">
        <f>IF(I341=TRUE,I339,"0,000")</f>
        <v>0,000</v>
      </c>
      <c r="K341" s="82"/>
    </row>
    <row r="342" spans="1:11" s="5" customFormat="1" ht="15" customHeight="1" x14ac:dyDescent="0.25">
      <c r="A342" s="101"/>
      <c r="B342" s="102"/>
      <c r="C342" s="102"/>
      <c r="D342" s="102"/>
      <c r="E342" s="102"/>
      <c r="F342" s="102"/>
      <c r="G342" s="102"/>
      <c r="H342" s="102"/>
      <c r="I342" s="24" t="b">
        <v>0</v>
      </c>
      <c r="J342" s="20" t="str">
        <f>IF(I342=TRUE,I339,"0,000")</f>
        <v>0,000</v>
      </c>
      <c r="K342" s="82"/>
    </row>
    <row r="343" spans="1:11" s="5" customFormat="1" ht="15" customHeight="1" x14ac:dyDescent="0.25">
      <c r="A343" s="101"/>
      <c r="B343" s="102"/>
      <c r="C343" s="102"/>
      <c r="D343" s="102"/>
      <c r="E343" s="102"/>
      <c r="F343" s="102"/>
      <c r="G343" s="102"/>
      <c r="H343" s="102"/>
      <c r="I343" s="24" t="b">
        <v>0</v>
      </c>
      <c r="J343" s="20" t="str">
        <f>IF(I343=TRUE,I339,"0,000")</f>
        <v>0,000</v>
      </c>
      <c r="K343" s="82"/>
    </row>
    <row r="344" spans="1:11" s="5" customFormat="1" ht="15" customHeight="1" x14ac:dyDescent="0.25">
      <c r="A344" s="125"/>
      <c r="B344" s="139" t="s">
        <v>349</v>
      </c>
      <c r="C344" s="140"/>
      <c r="D344" s="140"/>
      <c r="E344" s="140"/>
      <c r="F344" s="140"/>
      <c r="G344" s="140"/>
      <c r="H344" s="140"/>
      <c r="I344" s="140"/>
      <c r="J344" s="141"/>
      <c r="K344" s="82"/>
    </row>
    <row r="345" spans="1:11" s="5" customFormat="1" ht="15" customHeight="1" x14ac:dyDescent="0.25">
      <c r="A345" s="125"/>
      <c r="B345" s="105" t="s">
        <v>23</v>
      </c>
      <c r="C345" s="105"/>
      <c r="D345" s="105"/>
      <c r="E345" s="105"/>
      <c r="F345" s="105"/>
      <c r="G345" s="105"/>
      <c r="H345" s="105"/>
      <c r="I345" s="168">
        <v>0.05</v>
      </c>
      <c r="J345" s="169"/>
      <c r="K345" s="82"/>
    </row>
    <row r="346" spans="1:11" s="5" customFormat="1" ht="15" customHeight="1" x14ac:dyDescent="0.25">
      <c r="A346" s="101"/>
      <c r="B346" s="102"/>
      <c r="C346" s="102"/>
      <c r="D346" s="102"/>
      <c r="E346" s="102"/>
      <c r="F346" s="102"/>
      <c r="G346" s="102"/>
      <c r="H346" s="102"/>
      <c r="I346" s="24" t="b">
        <v>0</v>
      </c>
      <c r="J346" s="20" t="str">
        <f>IF(I346=TRUE,I345,"0,000")</f>
        <v>0,000</v>
      </c>
      <c r="K346" s="82"/>
    </row>
    <row r="347" spans="1:11" s="5" customFormat="1" ht="15" customHeight="1" x14ac:dyDescent="0.25">
      <c r="A347" s="101"/>
      <c r="B347" s="102"/>
      <c r="C347" s="102"/>
      <c r="D347" s="102"/>
      <c r="E347" s="102"/>
      <c r="F347" s="102"/>
      <c r="G347" s="102"/>
      <c r="H347" s="102"/>
      <c r="I347" s="24" t="b">
        <v>0</v>
      </c>
      <c r="J347" s="20" t="str">
        <f>IF(I347=TRUE,I345,"0,000")</f>
        <v>0,000</v>
      </c>
      <c r="K347" s="82"/>
    </row>
    <row r="348" spans="1:11" s="5" customFormat="1" ht="15" customHeight="1" x14ac:dyDescent="0.25">
      <c r="A348" s="101"/>
      <c r="B348" s="102"/>
      <c r="C348" s="102"/>
      <c r="D348" s="102"/>
      <c r="E348" s="102"/>
      <c r="F348" s="102"/>
      <c r="G348" s="102"/>
      <c r="H348" s="102"/>
      <c r="I348" s="24" t="b">
        <v>0</v>
      </c>
      <c r="J348" s="20" t="str">
        <f>IF(I348=TRUE,I345,"0,000")</f>
        <v>0,000</v>
      </c>
      <c r="K348" s="82"/>
    </row>
    <row r="349" spans="1:11" s="5" customFormat="1" ht="15" customHeight="1" x14ac:dyDescent="0.25">
      <c r="A349" s="101"/>
      <c r="B349" s="102"/>
      <c r="C349" s="102"/>
      <c r="D349" s="102"/>
      <c r="E349" s="102"/>
      <c r="F349" s="102"/>
      <c r="G349" s="102"/>
      <c r="H349" s="102"/>
      <c r="I349" s="24" t="b">
        <v>0</v>
      </c>
      <c r="J349" s="20" t="str">
        <f>IF(I349=TRUE,I345,"0,000")</f>
        <v>0,000</v>
      </c>
      <c r="K349" s="82"/>
    </row>
    <row r="350" spans="1:11" s="5" customFormat="1" ht="15" customHeight="1" x14ac:dyDescent="0.25">
      <c r="A350" s="40"/>
      <c r="B350" s="105" t="s">
        <v>22</v>
      </c>
      <c r="C350" s="105"/>
      <c r="D350" s="105"/>
      <c r="E350" s="105"/>
      <c r="F350" s="105"/>
      <c r="G350" s="105"/>
      <c r="H350" s="105"/>
      <c r="I350" s="137">
        <v>0.1</v>
      </c>
      <c r="J350" s="138"/>
      <c r="K350" s="82"/>
    </row>
    <row r="351" spans="1:11" s="5" customFormat="1" ht="15" customHeight="1" x14ac:dyDescent="0.25">
      <c r="A351" s="101"/>
      <c r="B351" s="102"/>
      <c r="C351" s="102"/>
      <c r="D351" s="102"/>
      <c r="E351" s="102"/>
      <c r="F351" s="102"/>
      <c r="G351" s="102"/>
      <c r="H351" s="102"/>
      <c r="I351" s="24" t="b">
        <v>0</v>
      </c>
      <c r="J351" s="20" t="str">
        <f>IF(I351=TRUE,I350,"0,000")</f>
        <v>0,000</v>
      </c>
      <c r="K351" s="82"/>
    </row>
    <row r="352" spans="1:11" s="5" customFormat="1" ht="15" customHeight="1" x14ac:dyDescent="0.25">
      <c r="A352" s="101"/>
      <c r="B352" s="102"/>
      <c r="C352" s="102"/>
      <c r="D352" s="102"/>
      <c r="E352" s="102"/>
      <c r="F352" s="102"/>
      <c r="G352" s="102"/>
      <c r="H352" s="102"/>
      <c r="I352" s="24" t="b">
        <v>0</v>
      </c>
      <c r="J352" s="20" t="str">
        <f>IF(I352=TRUE,I350,"0,000")</f>
        <v>0,000</v>
      </c>
      <c r="K352" s="82"/>
    </row>
    <row r="353" spans="1:12" s="5" customFormat="1" ht="15" customHeight="1" x14ac:dyDescent="0.25">
      <c r="A353" s="101"/>
      <c r="B353" s="102"/>
      <c r="C353" s="102"/>
      <c r="D353" s="102"/>
      <c r="E353" s="102"/>
      <c r="F353" s="102"/>
      <c r="G353" s="102"/>
      <c r="H353" s="102"/>
      <c r="I353" s="24" t="b">
        <v>0</v>
      </c>
      <c r="J353" s="20" t="str">
        <f>IF(I353=TRUE,I350,"0,000")</f>
        <v>0,000</v>
      </c>
      <c r="K353" s="82"/>
    </row>
    <row r="354" spans="1:12" s="5" customFormat="1" ht="15" customHeight="1" x14ac:dyDescent="0.25">
      <c r="A354" s="101"/>
      <c r="B354" s="102"/>
      <c r="C354" s="102"/>
      <c r="D354" s="102"/>
      <c r="E354" s="102"/>
      <c r="F354" s="102"/>
      <c r="G354" s="102"/>
      <c r="H354" s="102"/>
      <c r="I354" s="24" t="b">
        <v>0</v>
      </c>
      <c r="J354" s="20" t="str">
        <f>IF(I354=TRUE,I350,"0,000")</f>
        <v>0,000</v>
      </c>
      <c r="K354" s="82"/>
    </row>
    <row r="355" spans="1:12" s="5" customFormat="1" ht="15" customHeight="1" x14ac:dyDescent="0.25">
      <c r="A355" s="125"/>
      <c r="B355" s="139" t="s">
        <v>350</v>
      </c>
      <c r="C355" s="140"/>
      <c r="D355" s="140"/>
      <c r="E355" s="140"/>
      <c r="F355" s="140"/>
      <c r="G355" s="140"/>
      <c r="H355" s="140"/>
      <c r="I355" s="140"/>
      <c r="J355" s="141"/>
      <c r="K355" s="82"/>
    </row>
    <row r="356" spans="1:12" s="5" customFormat="1" ht="15" customHeight="1" x14ac:dyDescent="0.25">
      <c r="A356" s="125"/>
      <c r="B356" s="124" t="s">
        <v>23</v>
      </c>
      <c r="C356" s="124"/>
      <c r="D356" s="124"/>
      <c r="E356" s="124"/>
      <c r="F356" s="124"/>
      <c r="G356" s="124"/>
      <c r="H356" s="124"/>
      <c r="I356" s="137">
        <v>0.05</v>
      </c>
      <c r="J356" s="138"/>
      <c r="K356" s="82"/>
    </row>
    <row r="357" spans="1:12" s="5" customFormat="1" ht="15" customHeight="1" x14ac:dyDescent="0.25">
      <c r="A357" s="101"/>
      <c r="B357" s="102"/>
      <c r="C357" s="102"/>
      <c r="D357" s="102"/>
      <c r="E357" s="102"/>
      <c r="F357" s="102"/>
      <c r="G357" s="102"/>
      <c r="H357" s="102"/>
      <c r="I357" s="24" t="b">
        <v>0</v>
      </c>
      <c r="J357" s="20" t="str">
        <f>IF(I357=TRUE,I356,"0,000")</f>
        <v>0,000</v>
      </c>
      <c r="K357" s="82"/>
    </row>
    <row r="358" spans="1:12" s="5" customFormat="1" ht="15" customHeight="1" x14ac:dyDescent="0.25">
      <c r="A358" s="101"/>
      <c r="B358" s="102"/>
      <c r="C358" s="102"/>
      <c r="D358" s="102"/>
      <c r="E358" s="102"/>
      <c r="F358" s="102"/>
      <c r="G358" s="102"/>
      <c r="H358" s="102"/>
      <c r="I358" s="24" t="b">
        <v>0</v>
      </c>
      <c r="J358" s="20" t="str">
        <f>IF(I358=TRUE,I356,"0,000")</f>
        <v>0,000</v>
      </c>
      <c r="K358" s="82"/>
    </row>
    <row r="359" spans="1:12" s="5" customFormat="1" ht="15" customHeight="1" x14ac:dyDescent="0.25">
      <c r="A359" s="101"/>
      <c r="B359" s="102"/>
      <c r="C359" s="102"/>
      <c r="D359" s="102"/>
      <c r="E359" s="102"/>
      <c r="F359" s="102"/>
      <c r="G359" s="102"/>
      <c r="H359" s="102"/>
      <c r="I359" s="24" t="b">
        <v>0</v>
      </c>
      <c r="J359" s="20" t="str">
        <f>IF(I359=TRUE,I356,"0,000")</f>
        <v>0,000</v>
      </c>
      <c r="K359" s="82"/>
    </row>
    <row r="360" spans="1:12" s="5" customFormat="1" ht="15" customHeight="1" x14ac:dyDescent="0.25">
      <c r="A360" s="101"/>
      <c r="B360" s="102"/>
      <c r="C360" s="102"/>
      <c r="D360" s="102"/>
      <c r="E360" s="102"/>
      <c r="F360" s="102"/>
      <c r="G360" s="102"/>
      <c r="H360" s="102"/>
      <c r="I360" s="24" t="b">
        <v>0</v>
      </c>
      <c r="J360" s="20" t="str">
        <f>IF(I360=TRUE,I356,"0,000")</f>
        <v>0,000</v>
      </c>
      <c r="K360" s="82"/>
    </row>
    <row r="361" spans="1:12" s="5" customFormat="1" ht="15" customHeight="1" x14ac:dyDescent="0.25">
      <c r="A361" s="21"/>
      <c r="B361" s="105" t="s">
        <v>22</v>
      </c>
      <c r="C361" s="105"/>
      <c r="D361" s="105"/>
      <c r="E361" s="105"/>
      <c r="F361" s="105"/>
      <c r="G361" s="105"/>
      <c r="H361" s="105"/>
      <c r="I361" s="137">
        <v>0.1</v>
      </c>
      <c r="J361" s="138"/>
      <c r="K361" s="82"/>
    </row>
    <row r="362" spans="1:12" s="5" customFormat="1" ht="15" customHeight="1" x14ac:dyDescent="0.25">
      <c r="A362" s="101"/>
      <c r="B362" s="102"/>
      <c r="C362" s="102"/>
      <c r="D362" s="102"/>
      <c r="E362" s="102"/>
      <c r="F362" s="102"/>
      <c r="G362" s="102"/>
      <c r="H362" s="102"/>
      <c r="I362" s="24" t="b">
        <v>0</v>
      </c>
      <c r="J362" s="20" t="str">
        <f>IF(I362=TRUE,I361,"0,000")</f>
        <v>0,000</v>
      </c>
      <c r="K362" s="82"/>
    </row>
    <row r="363" spans="1:12" s="5" customFormat="1" ht="15" customHeight="1" x14ac:dyDescent="0.25">
      <c r="A363" s="101"/>
      <c r="B363" s="102"/>
      <c r="C363" s="102"/>
      <c r="D363" s="102"/>
      <c r="E363" s="102"/>
      <c r="F363" s="102"/>
      <c r="G363" s="102"/>
      <c r="H363" s="102"/>
      <c r="I363" s="24" t="b">
        <v>0</v>
      </c>
      <c r="J363" s="20" t="str">
        <f>IF(I363=TRUE,I361,"0,000")</f>
        <v>0,000</v>
      </c>
      <c r="K363" s="82"/>
    </row>
    <row r="364" spans="1:12" s="5" customFormat="1" ht="15" customHeight="1" thickBot="1" x14ac:dyDescent="0.3">
      <c r="A364" s="106"/>
      <c r="B364" s="107"/>
      <c r="C364" s="107"/>
      <c r="D364" s="107"/>
      <c r="E364" s="107"/>
      <c r="F364" s="107"/>
      <c r="G364" s="107"/>
      <c r="H364" s="107"/>
      <c r="I364" s="26" t="b">
        <v>0</v>
      </c>
      <c r="J364" s="27" t="str">
        <f>IF(I364=TRUE,I361,"0,000")</f>
        <v>0,000</v>
      </c>
      <c r="K364" s="83"/>
    </row>
    <row r="365" spans="1:12" s="62" customFormat="1" ht="27" customHeight="1" thickBot="1" x14ac:dyDescent="0.3">
      <c r="A365" s="114" t="s">
        <v>21</v>
      </c>
      <c r="B365" s="115"/>
      <c r="C365" s="115"/>
      <c r="D365" s="115"/>
      <c r="E365" s="115"/>
      <c r="F365" s="115"/>
      <c r="G365" s="115"/>
      <c r="H365" s="115"/>
      <c r="I365" s="115"/>
      <c r="J365" s="116"/>
      <c r="K365" s="8">
        <f>IF(SUM(J300:J364)&gt;$A$297,$A$297,SUM(J300:J364))</f>
        <v>0</v>
      </c>
    </row>
    <row r="366" spans="1:12" s="5" customFormat="1" ht="7.5" customHeight="1" thickBot="1" x14ac:dyDescent="0.3">
      <c r="A366" s="165"/>
      <c r="B366" s="166"/>
      <c r="C366" s="166"/>
      <c r="D366" s="166"/>
      <c r="E366" s="166"/>
      <c r="F366" s="166"/>
      <c r="G366" s="166"/>
      <c r="H366" s="166"/>
      <c r="I366" s="166"/>
      <c r="J366" s="166"/>
      <c r="K366" s="167"/>
      <c r="L366" s="3"/>
    </row>
    <row r="367" spans="1:12" s="5" customFormat="1" ht="15" customHeight="1" x14ac:dyDescent="0.25">
      <c r="A367" s="128" t="s">
        <v>20</v>
      </c>
      <c r="B367" s="129"/>
      <c r="C367" s="129"/>
      <c r="D367" s="129"/>
      <c r="E367" s="129"/>
      <c r="F367" s="129"/>
      <c r="G367" s="129"/>
      <c r="H367" s="129"/>
      <c r="I367" s="36" t="s">
        <v>3</v>
      </c>
      <c r="J367" s="37" t="s">
        <v>2</v>
      </c>
      <c r="K367" s="81"/>
    </row>
    <row r="368" spans="1:12" s="5" customFormat="1" ht="15" customHeight="1" thickBot="1" x14ac:dyDescent="0.3">
      <c r="A368" s="17">
        <v>10</v>
      </c>
      <c r="B368" s="119" t="s">
        <v>60</v>
      </c>
      <c r="C368" s="120"/>
      <c r="D368" s="120"/>
      <c r="E368" s="120"/>
      <c r="F368" s="120"/>
      <c r="G368" s="120"/>
      <c r="H368" s="121"/>
      <c r="I368" s="38"/>
      <c r="J368" s="39"/>
      <c r="K368" s="82"/>
    </row>
    <row r="369" spans="1:11" s="5" customFormat="1" ht="15" customHeight="1" x14ac:dyDescent="0.25">
      <c r="A369" s="18"/>
      <c r="B369" s="118" t="s">
        <v>351</v>
      </c>
      <c r="C369" s="118"/>
      <c r="D369" s="118"/>
      <c r="E369" s="118"/>
      <c r="F369" s="118"/>
      <c r="G369" s="118"/>
      <c r="H369" s="118"/>
      <c r="I369" s="204">
        <v>3</v>
      </c>
      <c r="J369" s="205"/>
      <c r="K369" s="82"/>
    </row>
    <row r="370" spans="1:11" s="5" customFormat="1" ht="15" customHeight="1" x14ac:dyDescent="0.25">
      <c r="A370" s="101"/>
      <c r="B370" s="102"/>
      <c r="C370" s="102"/>
      <c r="D370" s="102"/>
      <c r="E370" s="102"/>
      <c r="F370" s="102"/>
      <c r="G370" s="102"/>
      <c r="H370" s="102"/>
      <c r="I370" s="24" t="b">
        <v>0</v>
      </c>
      <c r="J370" s="20" t="str">
        <f>IF(I370=TRUE,I369,"0,000")</f>
        <v>0,000</v>
      </c>
      <c r="K370" s="82"/>
    </row>
    <row r="371" spans="1:11" s="5" customFormat="1" ht="15" customHeight="1" x14ac:dyDescent="0.25">
      <c r="A371" s="101"/>
      <c r="B371" s="102"/>
      <c r="C371" s="102"/>
      <c r="D371" s="102"/>
      <c r="E371" s="102"/>
      <c r="F371" s="102"/>
      <c r="G371" s="102"/>
      <c r="H371" s="102"/>
      <c r="I371" s="24" t="b">
        <v>0</v>
      </c>
      <c r="J371" s="20" t="str">
        <f>IF(I371=TRUE,I369,"0,000")</f>
        <v>0,000</v>
      </c>
      <c r="K371" s="82"/>
    </row>
    <row r="372" spans="1:11" s="5" customFormat="1" ht="15" customHeight="1" x14ac:dyDescent="0.25">
      <c r="A372" s="101"/>
      <c r="B372" s="102"/>
      <c r="C372" s="102"/>
      <c r="D372" s="102"/>
      <c r="E372" s="102"/>
      <c r="F372" s="102"/>
      <c r="G372" s="102"/>
      <c r="H372" s="102"/>
      <c r="I372" s="24" t="b">
        <v>0</v>
      </c>
      <c r="J372" s="20" t="str">
        <f>IF(I372=TRUE,I369,"0,000")</f>
        <v>0,000</v>
      </c>
      <c r="K372" s="82"/>
    </row>
    <row r="373" spans="1:11" s="5" customFormat="1" ht="15" customHeight="1" x14ac:dyDescent="0.25">
      <c r="A373" s="21"/>
      <c r="B373" s="105" t="s">
        <v>352</v>
      </c>
      <c r="C373" s="105"/>
      <c r="D373" s="105"/>
      <c r="E373" s="105"/>
      <c r="F373" s="105"/>
      <c r="G373" s="105"/>
      <c r="H373" s="105"/>
      <c r="I373" s="137">
        <v>1.5</v>
      </c>
      <c r="J373" s="138"/>
      <c r="K373" s="82"/>
    </row>
    <row r="374" spans="1:11" s="5" customFormat="1" ht="15" customHeight="1" x14ac:dyDescent="0.25">
      <c r="A374" s="101"/>
      <c r="B374" s="102"/>
      <c r="C374" s="102"/>
      <c r="D374" s="102"/>
      <c r="E374" s="102"/>
      <c r="F374" s="102"/>
      <c r="G374" s="102"/>
      <c r="H374" s="102"/>
      <c r="I374" s="24" t="b">
        <v>0</v>
      </c>
      <c r="J374" s="20" t="str">
        <f>IF(I374=TRUE,I373,"0,000")</f>
        <v>0,000</v>
      </c>
      <c r="K374" s="82"/>
    </row>
    <row r="375" spans="1:11" s="5" customFormat="1" ht="15" customHeight="1" x14ac:dyDescent="0.25">
      <c r="A375" s="101"/>
      <c r="B375" s="102"/>
      <c r="C375" s="102"/>
      <c r="D375" s="102"/>
      <c r="E375" s="102"/>
      <c r="F375" s="102"/>
      <c r="G375" s="102"/>
      <c r="H375" s="102"/>
      <c r="I375" s="24" t="b">
        <v>0</v>
      </c>
      <c r="J375" s="20" t="str">
        <f>IF(I375=TRUE,I373,"0,000")</f>
        <v>0,000</v>
      </c>
      <c r="K375" s="82"/>
    </row>
    <row r="376" spans="1:11" s="5" customFormat="1" ht="15" customHeight="1" x14ac:dyDescent="0.25">
      <c r="A376" s="101"/>
      <c r="B376" s="102"/>
      <c r="C376" s="102"/>
      <c r="D376" s="102"/>
      <c r="E376" s="102"/>
      <c r="F376" s="102"/>
      <c r="G376" s="102"/>
      <c r="H376" s="102"/>
      <c r="I376" s="24" t="b">
        <v>0</v>
      </c>
      <c r="J376" s="20" t="str">
        <f>IF(I376=TRUE,I373,"0,000")</f>
        <v>0,000</v>
      </c>
      <c r="K376" s="82"/>
    </row>
    <row r="377" spans="1:11" s="5" customFormat="1" ht="15" customHeight="1" x14ac:dyDescent="0.25">
      <c r="A377" s="21"/>
      <c r="B377" s="105" t="s">
        <v>353</v>
      </c>
      <c r="C377" s="105"/>
      <c r="D377" s="105"/>
      <c r="E377" s="105"/>
      <c r="F377" s="105"/>
      <c r="G377" s="105"/>
      <c r="H377" s="105"/>
      <c r="I377" s="168">
        <v>2.5</v>
      </c>
      <c r="J377" s="169"/>
      <c r="K377" s="82"/>
    </row>
    <row r="378" spans="1:11" s="5" customFormat="1" ht="15" customHeight="1" x14ac:dyDescent="0.25">
      <c r="A378" s="101"/>
      <c r="B378" s="102"/>
      <c r="C378" s="102"/>
      <c r="D378" s="102"/>
      <c r="E378" s="102"/>
      <c r="F378" s="102"/>
      <c r="G378" s="102"/>
      <c r="H378" s="102"/>
      <c r="I378" s="24" t="b">
        <v>0</v>
      </c>
      <c r="J378" s="20" t="str">
        <f>IF(I378=TRUE,I377,"0,000")</f>
        <v>0,000</v>
      </c>
      <c r="K378" s="82"/>
    </row>
    <row r="379" spans="1:11" s="5" customFormat="1" ht="15" customHeight="1" x14ac:dyDescent="0.25">
      <c r="A379" s="101"/>
      <c r="B379" s="102"/>
      <c r="C379" s="102"/>
      <c r="D379" s="102"/>
      <c r="E379" s="102"/>
      <c r="F379" s="102"/>
      <c r="G379" s="102"/>
      <c r="H379" s="102"/>
      <c r="I379" s="24" t="b">
        <v>0</v>
      </c>
      <c r="J379" s="20" t="str">
        <f>IF(I379=TRUE,I377,"0,000")</f>
        <v>0,000</v>
      </c>
      <c r="K379" s="82"/>
    </row>
    <row r="380" spans="1:11" s="5" customFormat="1" ht="15" customHeight="1" x14ac:dyDescent="0.25">
      <c r="A380" s="101"/>
      <c r="B380" s="102"/>
      <c r="C380" s="102"/>
      <c r="D380" s="102"/>
      <c r="E380" s="102"/>
      <c r="F380" s="102"/>
      <c r="G380" s="102"/>
      <c r="H380" s="102"/>
      <c r="I380" s="24" t="b">
        <v>0</v>
      </c>
      <c r="J380" s="20" t="str">
        <f>IF(I380=TRUE,I377,"0,000")</f>
        <v>0,000</v>
      </c>
      <c r="K380" s="82"/>
    </row>
    <row r="381" spans="1:11" s="5" customFormat="1" ht="15" customHeight="1" x14ac:dyDescent="0.25">
      <c r="A381" s="21"/>
      <c r="B381" s="105" t="s">
        <v>354</v>
      </c>
      <c r="C381" s="105"/>
      <c r="D381" s="105"/>
      <c r="E381" s="105"/>
      <c r="F381" s="105"/>
      <c r="G381" s="105"/>
      <c r="H381" s="105"/>
      <c r="I381" s="137">
        <v>1.75</v>
      </c>
      <c r="J381" s="138"/>
      <c r="K381" s="82"/>
    </row>
    <row r="382" spans="1:11" s="5" customFormat="1" ht="15" customHeight="1" x14ac:dyDescent="0.25">
      <c r="A382" s="101"/>
      <c r="B382" s="102"/>
      <c r="C382" s="102"/>
      <c r="D382" s="102"/>
      <c r="E382" s="102"/>
      <c r="F382" s="102"/>
      <c r="G382" s="102"/>
      <c r="H382" s="102"/>
      <c r="I382" s="24" t="b">
        <v>0</v>
      </c>
      <c r="J382" s="20" t="str">
        <f>IF(I382=TRUE,I381,"0,000")</f>
        <v>0,000</v>
      </c>
      <c r="K382" s="82"/>
    </row>
    <row r="383" spans="1:11" s="5" customFormat="1" ht="15" customHeight="1" x14ac:dyDescent="0.25">
      <c r="A383" s="101"/>
      <c r="B383" s="102"/>
      <c r="C383" s="102"/>
      <c r="D383" s="102"/>
      <c r="E383" s="102"/>
      <c r="F383" s="102"/>
      <c r="G383" s="102"/>
      <c r="H383" s="102"/>
      <c r="I383" s="24" t="b">
        <v>0</v>
      </c>
      <c r="J383" s="20" t="str">
        <f>IF(I383=TRUE,I381,"0,000")</f>
        <v>0,000</v>
      </c>
      <c r="K383" s="82"/>
    </row>
    <row r="384" spans="1:11" s="5" customFormat="1" ht="15" customHeight="1" x14ac:dyDescent="0.25">
      <c r="A384" s="101"/>
      <c r="B384" s="102"/>
      <c r="C384" s="102"/>
      <c r="D384" s="102"/>
      <c r="E384" s="102"/>
      <c r="F384" s="102"/>
      <c r="G384" s="102"/>
      <c r="H384" s="102"/>
      <c r="I384" s="25" t="b">
        <v>0</v>
      </c>
      <c r="J384" s="20" t="str">
        <f>IF(I384=TRUE,I381,"0,000")</f>
        <v>0,000</v>
      </c>
      <c r="K384" s="82"/>
    </row>
    <row r="385" spans="1:11" s="5" customFormat="1" ht="15" customHeight="1" x14ac:dyDescent="0.25">
      <c r="A385" s="21"/>
      <c r="B385" s="105" t="s">
        <v>19</v>
      </c>
      <c r="C385" s="105"/>
      <c r="D385" s="105"/>
      <c r="E385" s="105"/>
      <c r="F385" s="105"/>
      <c r="G385" s="105"/>
      <c r="H385" s="105"/>
      <c r="I385" s="137">
        <v>2</v>
      </c>
      <c r="J385" s="138"/>
      <c r="K385" s="82"/>
    </row>
    <row r="386" spans="1:11" s="5" customFormat="1" ht="15" customHeight="1" x14ac:dyDescent="0.25">
      <c r="A386" s="101"/>
      <c r="B386" s="102"/>
      <c r="C386" s="102"/>
      <c r="D386" s="102"/>
      <c r="E386" s="102"/>
      <c r="F386" s="102"/>
      <c r="G386" s="102"/>
      <c r="H386" s="102"/>
      <c r="I386" s="25" t="b">
        <v>0</v>
      </c>
      <c r="J386" s="20" t="str">
        <f>IF(I386=TRUE,I385,"0,000")</f>
        <v>0,000</v>
      </c>
      <c r="K386" s="82"/>
    </row>
    <row r="387" spans="1:11" s="5" customFormat="1" ht="15" customHeight="1" x14ac:dyDescent="0.25">
      <c r="A387" s="101"/>
      <c r="B387" s="102"/>
      <c r="C387" s="102"/>
      <c r="D387" s="102"/>
      <c r="E387" s="102"/>
      <c r="F387" s="102"/>
      <c r="G387" s="102"/>
      <c r="H387" s="102"/>
      <c r="I387" s="43" t="b">
        <v>0</v>
      </c>
      <c r="J387" s="20" t="str">
        <f>IF(I387=TRUE,I385,"0,000")</f>
        <v>0,000</v>
      </c>
      <c r="K387" s="82"/>
    </row>
    <row r="388" spans="1:11" s="5" customFormat="1" ht="15" customHeight="1" x14ac:dyDescent="0.25">
      <c r="A388" s="101"/>
      <c r="B388" s="102"/>
      <c r="C388" s="102"/>
      <c r="D388" s="102"/>
      <c r="E388" s="102"/>
      <c r="F388" s="102"/>
      <c r="G388" s="102"/>
      <c r="H388" s="102"/>
      <c r="I388" s="24" t="b">
        <v>0</v>
      </c>
      <c r="J388" s="20" t="str">
        <f>IF(I388=TRUE,I385,"0,000")</f>
        <v>0,000</v>
      </c>
      <c r="K388" s="82"/>
    </row>
    <row r="389" spans="1:11" s="5" customFormat="1" ht="15" customHeight="1" x14ac:dyDescent="0.25">
      <c r="A389" s="21"/>
      <c r="B389" s="105" t="s">
        <v>18</v>
      </c>
      <c r="C389" s="105"/>
      <c r="D389" s="105"/>
      <c r="E389" s="105"/>
      <c r="F389" s="105"/>
      <c r="G389" s="105"/>
      <c r="H389" s="105"/>
      <c r="I389" s="137">
        <v>1</v>
      </c>
      <c r="J389" s="138"/>
      <c r="K389" s="82"/>
    </row>
    <row r="390" spans="1:11" s="5" customFormat="1" ht="15" customHeight="1" x14ac:dyDescent="0.25">
      <c r="A390" s="101"/>
      <c r="B390" s="102"/>
      <c r="C390" s="102"/>
      <c r="D390" s="102"/>
      <c r="E390" s="102"/>
      <c r="F390" s="102"/>
      <c r="G390" s="102"/>
      <c r="H390" s="102"/>
      <c r="I390" s="25" t="b">
        <v>0</v>
      </c>
      <c r="J390" s="20" t="str">
        <f>IF(I390=TRUE,I389,"0,000")</f>
        <v>0,000</v>
      </c>
      <c r="K390" s="82"/>
    </row>
    <row r="391" spans="1:11" s="5" customFormat="1" ht="15" customHeight="1" x14ac:dyDescent="0.25">
      <c r="A391" s="101"/>
      <c r="B391" s="102"/>
      <c r="C391" s="102"/>
      <c r="D391" s="102"/>
      <c r="E391" s="102"/>
      <c r="F391" s="102"/>
      <c r="G391" s="102"/>
      <c r="H391" s="102"/>
      <c r="I391" s="43" t="b">
        <v>0</v>
      </c>
      <c r="J391" s="20" t="str">
        <f>IF(I391=TRUE,I389,"0,000")</f>
        <v>0,000</v>
      </c>
      <c r="K391" s="82"/>
    </row>
    <row r="392" spans="1:11" s="5" customFormat="1" ht="15" customHeight="1" x14ac:dyDescent="0.25">
      <c r="A392" s="101"/>
      <c r="B392" s="102"/>
      <c r="C392" s="102"/>
      <c r="D392" s="102"/>
      <c r="E392" s="102"/>
      <c r="F392" s="102"/>
      <c r="G392" s="102"/>
      <c r="H392" s="102"/>
      <c r="I392" s="24" t="b">
        <v>0</v>
      </c>
      <c r="J392" s="20" t="str">
        <f>IF(I392=TRUE,I389,"0,000")</f>
        <v>0,000</v>
      </c>
      <c r="K392" s="82"/>
    </row>
    <row r="393" spans="1:11" s="5" customFormat="1" ht="15" customHeight="1" x14ac:dyDescent="0.25">
      <c r="A393" s="21"/>
      <c r="B393" s="105" t="s">
        <v>17</v>
      </c>
      <c r="C393" s="105"/>
      <c r="D393" s="105"/>
      <c r="E393" s="105"/>
      <c r="F393" s="105"/>
      <c r="G393" s="105"/>
      <c r="H393" s="105"/>
      <c r="I393" s="137">
        <v>1.5</v>
      </c>
      <c r="J393" s="138"/>
      <c r="K393" s="82"/>
    </row>
    <row r="394" spans="1:11" s="5" customFormat="1" ht="15" customHeight="1" x14ac:dyDescent="0.25">
      <c r="A394" s="101"/>
      <c r="B394" s="102"/>
      <c r="C394" s="102"/>
      <c r="D394" s="102"/>
      <c r="E394" s="102"/>
      <c r="F394" s="102"/>
      <c r="G394" s="102"/>
      <c r="H394" s="102"/>
      <c r="I394" s="25" t="b">
        <v>0</v>
      </c>
      <c r="J394" s="20" t="str">
        <f>IF(I394=TRUE,I393,"0,000")</f>
        <v>0,000</v>
      </c>
      <c r="K394" s="82"/>
    </row>
    <row r="395" spans="1:11" s="5" customFormat="1" ht="15" customHeight="1" x14ac:dyDescent="0.25">
      <c r="A395" s="101"/>
      <c r="B395" s="102"/>
      <c r="C395" s="102"/>
      <c r="D395" s="102"/>
      <c r="E395" s="102"/>
      <c r="F395" s="102"/>
      <c r="G395" s="102"/>
      <c r="H395" s="102"/>
      <c r="I395" s="43" t="b">
        <v>0</v>
      </c>
      <c r="J395" s="20" t="str">
        <f>IF(I395=TRUE,I393,"0,000")</f>
        <v>0,000</v>
      </c>
      <c r="K395" s="82"/>
    </row>
    <row r="396" spans="1:11" s="5" customFormat="1" ht="15" customHeight="1" x14ac:dyDescent="0.25">
      <c r="A396" s="101"/>
      <c r="B396" s="102"/>
      <c r="C396" s="102"/>
      <c r="D396" s="102"/>
      <c r="E396" s="102"/>
      <c r="F396" s="102"/>
      <c r="G396" s="102"/>
      <c r="H396" s="102"/>
      <c r="I396" s="24" t="b">
        <v>0</v>
      </c>
      <c r="J396" s="20" t="str">
        <f>IF(I396=TRUE,I393,"0,000")</f>
        <v>0,000</v>
      </c>
      <c r="K396" s="82"/>
    </row>
    <row r="397" spans="1:11" s="5" customFormat="1" ht="15" customHeight="1" x14ac:dyDescent="0.25">
      <c r="A397" s="21"/>
      <c r="B397" s="105" t="s">
        <v>16</v>
      </c>
      <c r="C397" s="105"/>
      <c r="D397" s="105"/>
      <c r="E397" s="105"/>
      <c r="F397" s="105"/>
      <c r="G397" s="105"/>
      <c r="H397" s="105"/>
      <c r="I397" s="137">
        <v>0.75</v>
      </c>
      <c r="J397" s="138"/>
      <c r="K397" s="82"/>
    </row>
    <row r="398" spans="1:11" s="5" customFormat="1" ht="15" customHeight="1" x14ac:dyDescent="0.25">
      <c r="A398" s="122"/>
      <c r="B398" s="123"/>
      <c r="C398" s="123"/>
      <c r="D398" s="123"/>
      <c r="E398" s="123"/>
      <c r="F398" s="123"/>
      <c r="G398" s="123"/>
      <c r="H398" s="123"/>
      <c r="I398" s="25" t="b">
        <v>0</v>
      </c>
      <c r="J398" s="20" t="str">
        <f>IF(I398=TRUE,I397,"0,000")</f>
        <v>0,000</v>
      </c>
      <c r="K398" s="82"/>
    </row>
    <row r="399" spans="1:11" s="5" customFormat="1" ht="15" customHeight="1" x14ac:dyDescent="0.25">
      <c r="A399" s="101"/>
      <c r="B399" s="102"/>
      <c r="C399" s="102"/>
      <c r="D399" s="102"/>
      <c r="E399" s="102"/>
      <c r="F399" s="102"/>
      <c r="G399" s="102"/>
      <c r="H399" s="102"/>
      <c r="I399" s="43" t="b">
        <v>0</v>
      </c>
      <c r="J399" s="20" t="str">
        <f>IF(I399=TRUE,I397,"0,000")</f>
        <v>0,000</v>
      </c>
      <c r="K399" s="82"/>
    </row>
    <row r="400" spans="1:11" s="5" customFormat="1" ht="15" customHeight="1" x14ac:dyDescent="0.25">
      <c r="A400" s="101"/>
      <c r="B400" s="102"/>
      <c r="C400" s="102"/>
      <c r="D400" s="102"/>
      <c r="E400" s="102"/>
      <c r="F400" s="102"/>
      <c r="G400" s="102"/>
      <c r="H400" s="102"/>
      <c r="I400" s="24" t="b">
        <v>0</v>
      </c>
      <c r="J400" s="20" t="str">
        <f>IF(I400=TRUE,I397,"0,000")</f>
        <v>0,000</v>
      </c>
      <c r="K400" s="82"/>
    </row>
    <row r="401" spans="1:12" s="5" customFormat="1" ht="15" customHeight="1" x14ac:dyDescent="0.25">
      <c r="A401" s="21"/>
      <c r="B401" s="105" t="s">
        <v>355</v>
      </c>
      <c r="C401" s="105"/>
      <c r="D401" s="105"/>
      <c r="E401" s="105"/>
      <c r="F401" s="105"/>
      <c r="G401" s="105"/>
      <c r="H401" s="105"/>
      <c r="I401" s="137">
        <v>1.5</v>
      </c>
      <c r="J401" s="138"/>
      <c r="K401" s="82"/>
    </row>
    <row r="402" spans="1:12" s="5" customFormat="1" ht="15" customHeight="1" x14ac:dyDescent="0.25">
      <c r="A402" s="101"/>
      <c r="B402" s="102"/>
      <c r="C402" s="102"/>
      <c r="D402" s="102"/>
      <c r="E402" s="102"/>
      <c r="F402" s="102"/>
      <c r="G402" s="102"/>
      <c r="H402" s="102"/>
      <c r="I402" s="25" t="b">
        <v>0</v>
      </c>
      <c r="J402" s="20" t="str">
        <f>IF(I402=TRUE,I401,"0,000")</f>
        <v>0,000</v>
      </c>
      <c r="K402" s="82"/>
    </row>
    <row r="403" spans="1:12" s="5" customFormat="1" ht="15" customHeight="1" x14ac:dyDescent="0.25">
      <c r="A403" s="101"/>
      <c r="B403" s="102"/>
      <c r="C403" s="102"/>
      <c r="D403" s="102"/>
      <c r="E403" s="102"/>
      <c r="F403" s="102"/>
      <c r="G403" s="102"/>
      <c r="H403" s="102"/>
      <c r="I403" s="43" t="b">
        <v>0</v>
      </c>
      <c r="J403" s="20" t="str">
        <f>IF(I403=TRUE,I401,"0,000")</f>
        <v>0,000</v>
      </c>
      <c r="K403" s="82"/>
    </row>
    <row r="404" spans="1:12" s="5" customFormat="1" ht="15" customHeight="1" x14ac:dyDescent="0.25">
      <c r="A404" s="101"/>
      <c r="B404" s="102"/>
      <c r="C404" s="102"/>
      <c r="D404" s="102"/>
      <c r="E404" s="102"/>
      <c r="F404" s="102"/>
      <c r="G404" s="102"/>
      <c r="H404" s="102"/>
      <c r="I404" s="24" t="b">
        <v>0</v>
      </c>
      <c r="J404" s="20" t="str">
        <f>IF(I404=TRUE,I401,"0,000")</f>
        <v>0,000</v>
      </c>
      <c r="K404" s="82"/>
    </row>
    <row r="405" spans="1:12" s="5" customFormat="1" ht="15" customHeight="1" x14ac:dyDescent="0.25">
      <c r="A405" s="21"/>
      <c r="B405" s="105" t="s">
        <v>356</v>
      </c>
      <c r="C405" s="105"/>
      <c r="D405" s="105"/>
      <c r="E405" s="105"/>
      <c r="F405" s="105"/>
      <c r="G405" s="105"/>
      <c r="H405" s="105"/>
      <c r="I405" s="137">
        <v>0.75</v>
      </c>
      <c r="J405" s="138"/>
      <c r="K405" s="82"/>
    </row>
    <row r="406" spans="1:12" s="5" customFormat="1" ht="15" customHeight="1" x14ac:dyDescent="0.25">
      <c r="A406" s="101"/>
      <c r="B406" s="102"/>
      <c r="C406" s="102"/>
      <c r="D406" s="102"/>
      <c r="E406" s="102"/>
      <c r="F406" s="102"/>
      <c r="G406" s="102"/>
      <c r="H406" s="102"/>
      <c r="I406" s="24" t="b">
        <v>0</v>
      </c>
      <c r="J406" s="20" t="str">
        <f>IF(I406=TRUE,I405,"0,000")</f>
        <v>0,000</v>
      </c>
      <c r="K406" s="82"/>
    </row>
    <row r="407" spans="1:12" s="5" customFormat="1" ht="15" customHeight="1" x14ac:dyDescent="0.25">
      <c r="A407" s="101"/>
      <c r="B407" s="102"/>
      <c r="C407" s="102"/>
      <c r="D407" s="102"/>
      <c r="E407" s="102"/>
      <c r="F407" s="102"/>
      <c r="G407" s="102"/>
      <c r="H407" s="102"/>
      <c r="I407" s="24" t="b">
        <v>0</v>
      </c>
      <c r="J407" s="20" t="str">
        <f>IF(I407=TRUE,I405,"0,000")</f>
        <v>0,000</v>
      </c>
      <c r="K407" s="82"/>
    </row>
    <row r="408" spans="1:12" s="5" customFormat="1" ht="15" customHeight="1" thickBot="1" x14ac:dyDescent="0.3">
      <c r="A408" s="106"/>
      <c r="B408" s="107"/>
      <c r="C408" s="107"/>
      <c r="D408" s="107"/>
      <c r="E408" s="107"/>
      <c r="F408" s="107"/>
      <c r="G408" s="107"/>
      <c r="H408" s="107"/>
      <c r="I408" s="26" t="b">
        <v>0</v>
      </c>
      <c r="J408" s="27" t="str">
        <f>IF(I408=TRUE,I405,"0,000")</f>
        <v>0,000</v>
      </c>
      <c r="K408" s="83"/>
    </row>
    <row r="409" spans="1:12" s="62" customFormat="1" ht="27" customHeight="1" thickBot="1" x14ac:dyDescent="0.3">
      <c r="A409" s="114" t="s">
        <v>15</v>
      </c>
      <c r="B409" s="115"/>
      <c r="C409" s="115"/>
      <c r="D409" s="115"/>
      <c r="E409" s="115"/>
      <c r="F409" s="115"/>
      <c r="G409" s="115"/>
      <c r="H409" s="115"/>
      <c r="I409" s="115"/>
      <c r="J409" s="116"/>
      <c r="K409" s="8">
        <f>IF(SUM(J370:J408)&gt;$A$368,$A$368,SUM(J370:J408))</f>
        <v>0</v>
      </c>
    </row>
    <row r="410" spans="1:12" s="5" customFormat="1" ht="7.5" customHeight="1" thickBot="1" x14ac:dyDescent="0.3">
      <c r="A410" s="165"/>
      <c r="B410" s="166"/>
      <c r="C410" s="166"/>
      <c r="D410" s="166"/>
      <c r="E410" s="166"/>
      <c r="F410" s="166"/>
      <c r="G410" s="166"/>
      <c r="H410" s="166"/>
      <c r="I410" s="166"/>
      <c r="J410" s="166"/>
      <c r="K410" s="167"/>
      <c r="L410" s="3"/>
    </row>
    <row r="411" spans="1:12" s="5" customFormat="1" ht="30" customHeight="1" x14ac:dyDescent="0.25">
      <c r="A411" s="128" t="s">
        <v>357</v>
      </c>
      <c r="B411" s="129"/>
      <c r="C411" s="129"/>
      <c r="D411" s="129"/>
      <c r="E411" s="129"/>
      <c r="F411" s="129"/>
      <c r="G411" s="129"/>
      <c r="H411" s="129"/>
      <c r="I411" s="36" t="s">
        <v>3</v>
      </c>
      <c r="J411" s="37" t="s">
        <v>2</v>
      </c>
      <c r="K411" s="81"/>
    </row>
    <row r="412" spans="1:12" s="5" customFormat="1" ht="15" customHeight="1" thickBot="1" x14ac:dyDescent="0.3">
      <c r="A412" s="17">
        <v>10</v>
      </c>
      <c r="B412" s="119" t="s">
        <v>60</v>
      </c>
      <c r="C412" s="120"/>
      <c r="D412" s="120"/>
      <c r="E412" s="120"/>
      <c r="F412" s="120"/>
      <c r="G412" s="120"/>
      <c r="H412" s="121"/>
      <c r="I412" s="38"/>
      <c r="J412" s="39"/>
      <c r="K412" s="82"/>
    </row>
    <row r="413" spans="1:12" s="5" customFormat="1" ht="15" customHeight="1" x14ac:dyDescent="0.25">
      <c r="A413" s="18"/>
      <c r="B413" s="118" t="s">
        <v>358</v>
      </c>
      <c r="C413" s="118"/>
      <c r="D413" s="118"/>
      <c r="E413" s="118"/>
      <c r="F413" s="118"/>
      <c r="G413" s="118"/>
      <c r="H413" s="118"/>
      <c r="I413" s="204">
        <v>1.5</v>
      </c>
      <c r="J413" s="205"/>
      <c r="K413" s="82"/>
    </row>
    <row r="414" spans="1:12" s="5" customFormat="1" ht="15" customHeight="1" x14ac:dyDescent="0.25">
      <c r="A414" s="101"/>
      <c r="B414" s="102"/>
      <c r="C414" s="102"/>
      <c r="D414" s="102"/>
      <c r="E414" s="102"/>
      <c r="F414" s="102"/>
      <c r="G414" s="102"/>
      <c r="H414" s="102"/>
      <c r="I414" s="24" t="b">
        <v>0</v>
      </c>
      <c r="J414" s="20" t="str">
        <f>IF(I414=TRUE,I413,"0,000")</f>
        <v>0,000</v>
      </c>
      <c r="K414" s="82"/>
    </row>
    <row r="415" spans="1:12" s="5" customFormat="1" ht="15" customHeight="1" x14ac:dyDescent="0.25">
      <c r="A415" s="101"/>
      <c r="B415" s="102"/>
      <c r="C415" s="102"/>
      <c r="D415" s="102"/>
      <c r="E415" s="102"/>
      <c r="F415" s="102"/>
      <c r="G415" s="102"/>
      <c r="H415" s="102"/>
      <c r="I415" s="24" t="b">
        <v>0</v>
      </c>
      <c r="J415" s="20" t="str">
        <f>IF(I415=TRUE,I413,"0,000")</f>
        <v>0,000</v>
      </c>
      <c r="K415" s="82"/>
    </row>
    <row r="416" spans="1:12" s="5" customFormat="1" ht="15" customHeight="1" x14ac:dyDescent="0.25">
      <c r="A416" s="101"/>
      <c r="B416" s="102"/>
      <c r="C416" s="102"/>
      <c r="D416" s="102"/>
      <c r="E416" s="102"/>
      <c r="F416" s="102"/>
      <c r="G416" s="102"/>
      <c r="H416" s="102"/>
      <c r="I416" s="24" t="b">
        <v>0</v>
      </c>
      <c r="J416" s="20" t="str">
        <f>IF(I416=TRUE,I413,"0,000")</f>
        <v>0,000</v>
      </c>
      <c r="K416" s="82"/>
    </row>
    <row r="417" spans="1:11" s="5" customFormat="1" ht="15" customHeight="1" x14ac:dyDescent="0.25">
      <c r="A417" s="21"/>
      <c r="B417" s="105" t="s">
        <v>14</v>
      </c>
      <c r="C417" s="105"/>
      <c r="D417" s="105"/>
      <c r="E417" s="105"/>
      <c r="F417" s="105"/>
      <c r="G417" s="105"/>
      <c r="H417" s="105"/>
      <c r="I417" s="168">
        <v>1.5</v>
      </c>
      <c r="J417" s="169"/>
      <c r="K417" s="82"/>
    </row>
    <row r="418" spans="1:11" s="5" customFormat="1" ht="15" customHeight="1" x14ac:dyDescent="0.25">
      <c r="A418" s="101"/>
      <c r="B418" s="102"/>
      <c r="C418" s="102"/>
      <c r="D418" s="102"/>
      <c r="E418" s="102"/>
      <c r="F418" s="102"/>
      <c r="G418" s="102"/>
      <c r="H418" s="102"/>
      <c r="I418" s="24" t="b">
        <v>0</v>
      </c>
      <c r="J418" s="20" t="str">
        <f>IF(I418=TRUE,I417,"0,000")</f>
        <v>0,000</v>
      </c>
      <c r="K418" s="82"/>
    </row>
    <row r="419" spans="1:11" s="5" customFormat="1" ht="15" customHeight="1" x14ac:dyDescent="0.25">
      <c r="A419" s="101"/>
      <c r="B419" s="102"/>
      <c r="C419" s="102"/>
      <c r="D419" s="102"/>
      <c r="E419" s="102"/>
      <c r="F419" s="102"/>
      <c r="G419" s="102"/>
      <c r="H419" s="102"/>
      <c r="I419" s="24" t="b">
        <v>0</v>
      </c>
      <c r="J419" s="20" t="str">
        <f>IF(I419=TRUE,I417,"0,000")</f>
        <v>0,000</v>
      </c>
      <c r="K419" s="82"/>
    </row>
    <row r="420" spans="1:11" s="5" customFormat="1" ht="15" customHeight="1" x14ac:dyDescent="0.25">
      <c r="A420" s="101"/>
      <c r="B420" s="102"/>
      <c r="C420" s="102"/>
      <c r="D420" s="102"/>
      <c r="E420" s="102"/>
      <c r="F420" s="102"/>
      <c r="G420" s="102"/>
      <c r="H420" s="102"/>
      <c r="I420" s="24" t="b">
        <v>0</v>
      </c>
      <c r="J420" s="20" t="str">
        <f>IF(I420=TRUE,I417,"0,000")</f>
        <v>0,000</v>
      </c>
      <c r="K420" s="82"/>
    </row>
    <row r="421" spans="1:11" s="5" customFormat="1" ht="15" customHeight="1" x14ac:dyDescent="0.25">
      <c r="A421" s="21"/>
      <c r="B421" s="105" t="s">
        <v>359</v>
      </c>
      <c r="C421" s="105"/>
      <c r="D421" s="105"/>
      <c r="E421" s="105"/>
      <c r="F421" s="105"/>
      <c r="G421" s="105"/>
      <c r="H421" s="105"/>
      <c r="I421" s="168">
        <v>1.5</v>
      </c>
      <c r="J421" s="169"/>
      <c r="K421" s="82"/>
    </row>
    <row r="422" spans="1:11" s="5" customFormat="1" ht="15" customHeight="1" x14ac:dyDescent="0.25">
      <c r="A422" s="101"/>
      <c r="B422" s="102"/>
      <c r="C422" s="102"/>
      <c r="D422" s="102"/>
      <c r="E422" s="102"/>
      <c r="F422" s="102"/>
      <c r="G422" s="102"/>
      <c r="H422" s="102"/>
      <c r="I422" s="24" t="b">
        <v>0</v>
      </c>
      <c r="J422" s="20" t="str">
        <f>IF(I422=TRUE,I421,"0,000")</f>
        <v>0,000</v>
      </c>
      <c r="K422" s="82"/>
    </row>
    <row r="423" spans="1:11" s="5" customFormat="1" ht="15" customHeight="1" x14ac:dyDescent="0.25">
      <c r="A423" s="101"/>
      <c r="B423" s="102"/>
      <c r="C423" s="102"/>
      <c r="D423" s="102"/>
      <c r="E423" s="102"/>
      <c r="F423" s="102"/>
      <c r="G423" s="102"/>
      <c r="H423" s="102"/>
      <c r="I423" s="24" t="b">
        <v>0</v>
      </c>
      <c r="J423" s="20" t="str">
        <f>IF(I423=TRUE,I421,"0,000")</f>
        <v>0,000</v>
      </c>
      <c r="K423" s="82"/>
    </row>
    <row r="424" spans="1:11" s="5" customFormat="1" ht="15" customHeight="1" x14ac:dyDescent="0.25">
      <c r="A424" s="101"/>
      <c r="B424" s="102"/>
      <c r="C424" s="102"/>
      <c r="D424" s="102"/>
      <c r="E424" s="102"/>
      <c r="F424" s="102"/>
      <c r="G424" s="102"/>
      <c r="H424" s="102"/>
      <c r="I424" s="24" t="b">
        <v>0</v>
      </c>
      <c r="J424" s="20" t="str">
        <f>IF(I424=TRUE,I421,"0,000")</f>
        <v>0,000</v>
      </c>
      <c r="K424" s="82"/>
    </row>
    <row r="425" spans="1:11" s="5" customFormat="1" ht="15" customHeight="1" x14ac:dyDescent="0.25">
      <c r="A425" s="21"/>
      <c r="B425" s="105" t="s">
        <v>13</v>
      </c>
      <c r="C425" s="105"/>
      <c r="D425" s="105"/>
      <c r="E425" s="105"/>
      <c r="F425" s="105"/>
      <c r="G425" s="105"/>
      <c r="H425" s="105"/>
      <c r="I425" s="168">
        <v>1.5</v>
      </c>
      <c r="J425" s="169"/>
      <c r="K425" s="82"/>
    </row>
    <row r="426" spans="1:11" s="5" customFormat="1" ht="15" customHeight="1" x14ac:dyDescent="0.25">
      <c r="A426" s="101"/>
      <c r="B426" s="102"/>
      <c r="C426" s="102"/>
      <c r="D426" s="102"/>
      <c r="E426" s="102"/>
      <c r="F426" s="102"/>
      <c r="G426" s="102"/>
      <c r="H426" s="102"/>
      <c r="I426" s="24" t="b">
        <v>0</v>
      </c>
      <c r="J426" s="20" t="str">
        <f>IF(I426=TRUE,I425,"0,000")</f>
        <v>0,000</v>
      </c>
      <c r="K426" s="82"/>
    </row>
    <row r="427" spans="1:11" s="5" customFormat="1" ht="15" customHeight="1" x14ac:dyDescent="0.25">
      <c r="A427" s="101"/>
      <c r="B427" s="102"/>
      <c r="C427" s="102"/>
      <c r="D427" s="102"/>
      <c r="E427" s="102"/>
      <c r="F427" s="102"/>
      <c r="G427" s="102"/>
      <c r="H427" s="102"/>
      <c r="I427" s="24" t="b">
        <v>0</v>
      </c>
      <c r="J427" s="20" t="str">
        <f>IF(I427=TRUE,I425,"0,000")</f>
        <v>0,000</v>
      </c>
      <c r="K427" s="82"/>
    </row>
    <row r="428" spans="1:11" s="5" customFormat="1" ht="15" customHeight="1" x14ac:dyDescent="0.25">
      <c r="A428" s="101"/>
      <c r="B428" s="102"/>
      <c r="C428" s="102"/>
      <c r="D428" s="102"/>
      <c r="E428" s="102"/>
      <c r="F428" s="102"/>
      <c r="G428" s="102"/>
      <c r="H428" s="102"/>
      <c r="I428" s="24" t="b">
        <v>0</v>
      </c>
      <c r="J428" s="20" t="str">
        <f>IF(I428=TRUE,I425,"0,000")</f>
        <v>0,000</v>
      </c>
      <c r="K428" s="82"/>
    </row>
    <row r="429" spans="1:11" s="5" customFormat="1" ht="30" customHeight="1" x14ac:dyDescent="0.25">
      <c r="A429" s="21"/>
      <c r="B429" s="105" t="s">
        <v>360</v>
      </c>
      <c r="C429" s="105"/>
      <c r="D429" s="105"/>
      <c r="E429" s="105"/>
      <c r="F429" s="105"/>
      <c r="G429" s="105"/>
      <c r="H429" s="105"/>
      <c r="I429" s="168">
        <v>1.5</v>
      </c>
      <c r="J429" s="169"/>
      <c r="K429" s="82"/>
    </row>
    <row r="430" spans="1:11" s="5" customFormat="1" ht="15" customHeight="1" x14ac:dyDescent="0.25">
      <c r="A430" s="101"/>
      <c r="B430" s="102"/>
      <c r="C430" s="102"/>
      <c r="D430" s="102"/>
      <c r="E430" s="102"/>
      <c r="F430" s="102"/>
      <c r="G430" s="102"/>
      <c r="H430" s="102"/>
      <c r="I430" s="24" t="b">
        <v>0</v>
      </c>
      <c r="J430" s="20" t="str">
        <f>IF(I430=TRUE,I429,"0,000")</f>
        <v>0,000</v>
      </c>
      <c r="K430" s="82"/>
    </row>
    <row r="431" spans="1:11" s="5" customFormat="1" ht="15" customHeight="1" x14ac:dyDescent="0.25">
      <c r="A431" s="101"/>
      <c r="B431" s="102"/>
      <c r="C431" s="102"/>
      <c r="D431" s="102"/>
      <c r="E431" s="102"/>
      <c r="F431" s="102"/>
      <c r="G431" s="102"/>
      <c r="H431" s="102"/>
      <c r="I431" s="24" t="b">
        <v>0</v>
      </c>
      <c r="J431" s="20" t="str">
        <f>IF(I431=TRUE,I429,"0,000")</f>
        <v>0,000</v>
      </c>
      <c r="K431" s="82"/>
    </row>
    <row r="432" spans="1:11" s="5" customFormat="1" ht="15" customHeight="1" x14ac:dyDescent="0.25">
      <c r="A432" s="101"/>
      <c r="B432" s="102"/>
      <c r="C432" s="102"/>
      <c r="D432" s="102"/>
      <c r="E432" s="102"/>
      <c r="F432" s="102"/>
      <c r="G432" s="102"/>
      <c r="H432" s="102"/>
      <c r="I432" s="24" t="b">
        <v>0</v>
      </c>
      <c r="J432" s="20" t="str">
        <f>IF(I432=TRUE,I429,"0,000")</f>
        <v>0,000</v>
      </c>
      <c r="K432" s="82"/>
    </row>
    <row r="433" spans="1:12" s="5" customFormat="1" ht="15" customHeight="1" x14ac:dyDescent="0.25">
      <c r="A433" s="21"/>
      <c r="B433" s="105" t="s">
        <v>12</v>
      </c>
      <c r="C433" s="105"/>
      <c r="D433" s="105"/>
      <c r="E433" s="105"/>
      <c r="F433" s="105"/>
      <c r="G433" s="105"/>
      <c r="H433" s="105"/>
      <c r="I433" s="168">
        <v>1.5</v>
      </c>
      <c r="J433" s="169"/>
      <c r="K433" s="82"/>
    </row>
    <row r="434" spans="1:12" s="5" customFormat="1" ht="15" customHeight="1" x14ac:dyDescent="0.25">
      <c r="A434" s="101"/>
      <c r="B434" s="102"/>
      <c r="C434" s="102"/>
      <c r="D434" s="102"/>
      <c r="E434" s="102"/>
      <c r="F434" s="102"/>
      <c r="G434" s="102"/>
      <c r="H434" s="102"/>
      <c r="I434" s="24" t="b">
        <v>0</v>
      </c>
      <c r="J434" s="20" t="str">
        <f>IF(I434=TRUE,I433,"0,000")</f>
        <v>0,000</v>
      </c>
      <c r="K434" s="82"/>
    </row>
    <row r="435" spans="1:12" s="5" customFormat="1" ht="15" customHeight="1" x14ac:dyDescent="0.25">
      <c r="A435" s="101"/>
      <c r="B435" s="102"/>
      <c r="C435" s="102"/>
      <c r="D435" s="102"/>
      <c r="E435" s="102"/>
      <c r="F435" s="102"/>
      <c r="G435" s="102"/>
      <c r="H435" s="102"/>
      <c r="I435" s="24" t="b">
        <v>0</v>
      </c>
      <c r="J435" s="20" t="str">
        <f>IF(I435=TRUE,I433,"0,000")</f>
        <v>0,000</v>
      </c>
      <c r="K435" s="82"/>
    </row>
    <row r="436" spans="1:12" s="5" customFormat="1" ht="15" customHeight="1" x14ac:dyDescent="0.25">
      <c r="A436" s="101"/>
      <c r="B436" s="102"/>
      <c r="C436" s="102"/>
      <c r="D436" s="102"/>
      <c r="E436" s="102"/>
      <c r="F436" s="102"/>
      <c r="G436" s="102"/>
      <c r="H436" s="102"/>
      <c r="I436" s="24" t="b">
        <v>0</v>
      </c>
      <c r="J436" s="20" t="str">
        <f>IF(I436=TRUE,I433,"0,000")</f>
        <v>0,000</v>
      </c>
      <c r="K436" s="82"/>
    </row>
    <row r="437" spans="1:12" s="5" customFormat="1" ht="30" customHeight="1" x14ac:dyDescent="0.25">
      <c r="A437" s="21"/>
      <c r="B437" s="105" t="s">
        <v>11</v>
      </c>
      <c r="C437" s="105"/>
      <c r="D437" s="105"/>
      <c r="E437" s="105"/>
      <c r="F437" s="105"/>
      <c r="G437" s="105"/>
      <c r="H437" s="105"/>
      <c r="I437" s="168">
        <v>1</v>
      </c>
      <c r="J437" s="169"/>
      <c r="K437" s="82"/>
    </row>
    <row r="438" spans="1:12" s="5" customFormat="1" ht="15" customHeight="1" x14ac:dyDescent="0.25">
      <c r="A438" s="101"/>
      <c r="B438" s="102"/>
      <c r="C438" s="102"/>
      <c r="D438" s="102"/>
      <c r="E438" s="102"/>
      <c r="F438" s="102"/>
      <c r="G438" s="102"/>
      <c r="H438" s="102"/>
      <c r="I438" s="44" t="b">
        <v>0</v>
      </c>
      <c r="J438" s="20" t="str">
        <f>IF(I438=TRUE,I437,"0,000")</f>
        <v>0,000</v>
      </c>
      <c r="K438" s="82"/>
    </row>
    <row r="439" spans="1:12" s="5" customFormat="1" ht="15" customHeight="1" x14ac:dyDescent="0.25">
      <c r="A439" s="101"/>
      <c r="B439" s="102"/>
      <c r="C439" s="102"/>
      <c r="D439" s="102"/>
      <c r="E439" s="102"/>
      <c r="F439" s="102"/>
      <c r="G439" s="102"/>
      <c r="H439" s="102"/>
      <c r="I439" s="44" t="b">
        <v>0</v>
      </c>
      <c r="J439" s="20" t="str">
        <f>IF(I439=TRUE,I437,"0,000")</f>
        <v>0,000</v>
      </c>
      <c r="K439" s="82"/>
    </row>
    <row r="440" spans="1:12" s="5" customFormat="1" ht="15" customHeight="1" thickBot="1" x14ac:dyDescent="0.3">
      <c r="A440" s="106"/>
      <c r="B440" s="107"/>
      <c r="C440" s="107"/>
      <c r="D440" s="107"/>
      <c r="E440" s="107"/>
      <c r="F440" s="107"/>
      <c r="G440" s="107"/>
      <c r="H440" s="107"/>
      <c r="I440" s="45" t="b">
        <v>0</v>
      </c>
      <c r="J440" s="27" t="str">
        <f>IF(I440=TRUE,I437,"0,000")</f>
        <v>0,000</v>
      </c>
      <c r="K440" s="83"/>
    </row>
    <row r="441" spans="1:12" s="62" customFormat="1" ht="27" customHeight="1" thickBot="1" x14ac:dyDescent="0.3">
      <c r="A441" s="114" t="s">
        <v>10</v>
      </c>
      <c r="B441" s="115"/>
      <c r="C441" s="115"/>
      <c r="D441" s="115"/>
      <c r="E441" s="115"/>
      <c r="F441" s="115"/>
      <c r="G441" s="115"/>
      <c r="H441" s="115"/>
      <c r="I441" s="115"/>
      <c r="J441" s="116"/>
      <c r="K441" s="8">
        <f>IF(SUM(J414:J440)&gt;$A$412,$A$412,SUM(J414:J440))</f>
        <v>0</v>
      </c>
    </row>
    <row r="442" spans="1:12" s="5" customFormat="1" ht="7.5" customHeight="1" thickBot="1" x14ac:dyDescent="0.3">
      <c r="A442" s="165"/>
      <c r="B442" s="166"/>
      <c r="C442" s="166"/>
      <c r="D442" s="166"/>
      <c r="E442" s="166"/>
      <c r="F442" s="166"/>
      <c r="G442" s="166"/>
      <c r="H442" s="166"/>
      <c r="I442" s="166"/>
      <c r="J442" s="166"/>
      <c r="K442" s="167"/>
      <c r="L442" s="3"/>
    </row>
    <row r="443" spans="1:12" s="5" customFormat="1" ht="30" customHeight="1" x14ac:dyDescent="0.25">
      <c r="A443" s="128" t="s">
        <v>324</v>
      </c>
      <c r="B443" s="129"/>
      <c r="C443" s="129"/>
      <c r="D443" s="129"/>
      <c r="E443" s="129"/>
      <c r="F443" s="129"/>
      <c r="G443" s="129"/>
      <c r="H443" s="129"/>
      <c r="I443" s="36" t="s">
        <v>3</v>
      </c>
      <c r="J443" s="37" t="s">
        <v>2</v>
      </c>
      <c r="K443" s="81"/>
    </row>
    <row r="444" spans="1:12" s="5" customFormat="1" ht="15" customHeight="1" thickBot="1" x14ac:dyDescent="0.3">
      <c r="A444" s="17">
        <v>10</v>
      </c>
      <c r="B444" s="119" t="s">
        <v>60</v>
      </c>
      <c r="C444" s="120"/>
      <c r="D444" s="120"/>
      <c r="E444" s="120"/>
      <c r="F444" s="120"/>
      <c r="G444" s="120"/>
      <c r="H444" s="121"/>
      <c r="I444" s="38"/>
      <c r="J444" s="39"/>
      <c r="K444" s="82"/>
    </row>
    <row r="445" spans="1:12" s="5" customFormat="1" ht="15" customHeight="1" x14ac:dyDescent="0.25">
      <c r="A445" s="46"/>
      <c r="B445" s="118" t="s">
        <v>9</v>
      </c>
      <c r="C445" s="118"/>
      <c r="D445" s="118"/>
      <c r="E445" s="118"/>
      <c r="F445" s="118"/>
      <c r="G445" s="118"/>
      <c r="H445" s="118"/>
      <c r="I445" s="142">
        <v>1</v>
      </c>
      <c r="J445" s="143"/>
      <c r="K445" s="82"/>
    </row>
    <row r="446" spans="1:12" s="5" customFormat="1" ht="15" customHeight="1" x14ac:dyDescent="0.25">
      <c r="A446" s="101"/>
      <c r="B446" s="102"/>
      <c r="C446" s="102"/>
      <c r="D446" s="102"/>
      <c r="E446" s="102"/>
      <c r="F446" s="102"/>
      <c r="G446" s="102"/>
      <c r="H446" s="102"/>
      <c r="I446" s="44" t="b">
        <v>0</v>
      </c>
      <c r="J446" s="20" t="str">
        <f>IF(I446=TRUE,I445,"0,000")</f>
        <v>0,000</v>
      </c>
      <c r="K446" s="82"/>
    </row>
    <row r="447" spans="1:12" s="5" customFormat="1" ht="15" customHeight="1" x14ac:dyDescent="0.25">
      <c r="A447" s="101"/>
      <c r="B447" s="102"/>
      <c r="C447" s="102"/>
      <c r="D447" s="102"/>
      <c r="E447" s="102"/>
      <c r="F447" s="102"/>
      <c r="G447" s="102"/>
      <c r="H447" s="102"/>
      <c r="I447" s="44" t="b">
        <v>0</v>
      </c>
      <c r="J447" s="20" t="str">
        <f>IF(I447=TRUE,I445,"0,000")</f>
        <v>0,000</v>
      </c>
      <c r="K447" s="82"/>
    </row>
    <row r="448" spans="1:12" s="5" customFormat="1" ht="15" customHeight="1" x14ac:dyDescent="0.25">
      <c r="A448" s="40"/>
      <c r="B448" s="105" t="s">
        <v>8</v>
      </c>
      <c r="C448" s="105"/>
      <c r="D448" s="105"/>
      <c r="E448" s="105"/>
      <c r="F448" s="105"/>
      <c r="G448" s="105"/>
      <c r="H448" s="105"/>
      <c r="I448" s="137">
        <v>2</v>
      </c>
      <c r="J448" s="138"/>
      <c r="K448" s="82"/>
    </row>
    <row r="449" spans="1:12" s="5" customFormat="1" ht="15" customHeight="1" x14ac:dyDescent="0.25">
      <c r="A449" s="101"/>
      <c r="B449" s="102"/>
      <c r="C449" s="102"/>
      <c r="D449" s="102"/>
      <c r="E449" s="102"/>
      <c r="F449" s="102"/>
      <c r="G449" s="102"/>
      <c r="H449" s="102"/>
      <c r="I449" s="44" t="b">
        <v>0</v>
      </c>
      <c r="J449" s="20" t="str">
        <f>IF(I449=TRUE,I448,"0,000")</f>
        <v>0,000</v>
      </c>
      <c r="K449" s="82"/>
    </row>
    <row r="450" spans="1:12" s="5" customFormat="1" ht="15" customHeight="1" x14ac:dyDescent="0.25">
      <c r="A450" s="101"/>
      <c r="B450" s="102"/>
      <c r="C450" s="102"/>
      <c r="D450" s="102"/>
      <c r="E450" s="102"/>
      <c r="F450" s="102"/>
      <c r="G450" s="102"/>
      <c r="H450" s="102"/>
      <c r="I450" s="44" t="b">
        <v>0</v>
      </c>
      <c r="J450" s="20" t="str">
        <f>IF(I450=TRUE,I448,"0,000")</f>
        <v>0,000</v>
      </c>
      <c r="K450" s="82"/>
    </row>
    <row r="451" spans="1:12" s="5" customFormat="1" ht="15" customHeight="1" x14ac:dyDescent="0.25">
      <c r="A451" s="40"/>
      <c r="B451" s="105" t="s">
        <v>7</v>
      </c>
      <c r="C451" s="105"/>
      <c r="D451" s="105"/>
      <c r="E451" s="105"/>
      <c r="F451" s="105"/>
      <c r="G451" s="105"/>
      <c r="H451" s="105"/>
      <c r="I451" s="137">
        <v>3</v>
      </c>
      <c r="J451" s="138"/>
      <c r="K451" s="82"/>
    </row>
    <row r="452" spans="1:12" s="5" customFormat="1" ht="15" customHeight="1" x14ac:dyDescent="0.25">
      <c r="A452" s="101"/>
      <c r="B452" s="102"/>
      <c r="C452" s="102"/>
      <c r="D452" s="102"/>
      <c r="E452" s="102"/>
      <c r="F452" s="102"/>
      <c r="G452" s="102"/>
      <c r="H452" s="102"/>
      <c r="I452" s="24" t="b">
        <v>0</v>
      </c>
      <c r="J452" s="20" t="str">
        <f>IF(I452=TRUE,I451,"0,000")</f>
        <v>0,000</v>
      </c>
      <c r="K452" s="82"/>
    </row>
    <row r="453" spans="1:12" s="5" customFormat="1" ht="15" customHeight="1" x14ac:dyDescent="0.25">
      <c r="A453" s="101"/>
      <c r="B453" s="102"/>
      <c r="C453" s="102"/>
      <c r="D453" s="102"/>
      <c r="E453" s="102"/>
      <c r="F453" s="102"/>
      <c r="G453" s="102"/>
      <c r="H453" s="102"/>
      <c r="I453" s="44" t="b">
        <v>0</v>
      </c>
      <c r="J453" s="20" t="str">
        <f>IF(I453=TRUE,I451,"0,000")</f>
        <v>0,000</v>
      </c>
      <c r="K453" s="82"/>
    </row>
    <row r="454" spans="1:12" s="5" customFormat="1" ht="15" customHeight="1" x14ac:dyDescent="0.25">
      <c r="A454" s="40"/>
      <c r="B454" s="105" t="s">
        <v>6</v>
      </c>
      <c r="C454" s="105"/>
      <c r="D454" s="105"/>
      <c r="E454" s="105"/>
      <c r="F454" s="105"/>
      <c r="G454" s="105"/>
      <c r="H454" s="105"/>
      <c r="I454" s="137">
        <v>4</v>
      </c>
      <c r="J454" s="138"/>
      <c r="K454" s="82"/>
    </row>
    <row r="455" spans="1:12" s="5" customFormat="1" ht="15" customHeight="1" x14ac:dyDescent="0.25">
      <c r="A455" s="101"/>
      <c r="B455" s="102"/>
      <c r="C455" s="102"/>
      <c r="D455" s="102"/>
      <c r="E455" s="102"/>
      <c r="F455" s="102"/>
      <c r="G455" s="102"/>
      <c r="H455" s="102"/>
      <c r="I455" s="44" t="b">
        <v>0</v>
      </c>
      <c r="J455" s="20" t="str">
        <f>IF(I455=TRUE,I454,"0,000")</f>
        <v>0,000</v>
      </c>
      <c r="K455" s="82"/>
    </row>
    <row r="456" spans="1:12" s="5" customFormat="1" ht="15" customHeight="1" x14ac:dyDescent="0.25">
      <c r="A456" s="101"/>
      <c r="B456" s="102"/>
      <c r="C456" s="102"/>
      <c r="D456" s="102"/>
      <c r="E456" s="102"/>
      <c r="F456" s="102"/>
      <c r="G456" s="102"/>
      <c r="H456" s="102"/>
      <c r="I456" s="44" t="b">
        <v>0</v>
      </c>
      <c r="J456" s="20" t="str">
        <f>IF(I456=TRUE,I454,"0,000")</f>
        <v>0,000</v>
      </c>
      <c r="K456" s="82"/>
    </row>
    <row r="457" spans="1:12" s="5" customFormat="1" ht="15" customHeight="1" x14ac:dyDescent="0.25">
      <c r="A457" s="40"/>
      <c r="B457" s="105" t="s">
        <v>5</v>
      </c>
      <c r="C457" s="105"/>
      <c r="D457" s="105"/>
      <c r="E457" s="105"/>
      <c r="F457" s="105"/>
      <c r="G457" s="105"/>
      <c r="H457" s="105"/>
      <c r="I457" s="137">
        <v>5</v>
      </c>
      <c r="J457" s="138"/>
      <c r="K457" s="82"/>
    </row>
    <row r="458" spans="1:12" s="5" customFormat="1" ht="15" customHeight="1" x14ac:dyDescent="0.25">
      <c r="A458" s="101"/>
      <c r="B458" s="102"/>
      <c r="C458" s="102"/>
      <c r="D458" s="102"/>
      <c r="E458" s="102"/>
      <c r="F458" s="102"/>
      <c r="G458" s="102"/>
      <c r="H458" s="102"/>
      <c r="I458" s="44" t="b">
        <v>0</v>
      </c>
      <c r="J458" s="20" t="str">
        <f>IF(I458=TRUE,I457,"0,000")</f>
        <v>0,000</v>
      </c>
      <c r="K458" s="82"/>
    </row>
    <row r="459" spans="1:12" s="5" customFormat="1" ht="15" customHeight="1" thickBot="1" x14ac:dyDescent="0.3">
      <c r="A459" s="106"/>
      <c r="B459" s="107"/>
      <c r="C459" s="107"/>
      <c r="D459" s="107"/>
      <c r="E459" s="107"/>
      <c r="F459" s="107"/>
      <c r="G459" s="107"/>
      <c r="H459" s="107"/>
      <c r="I459" s="45" t="b">
        <v>0</v>
      </c>
      <c r="J459" s="27" t="str">
        <f>IF(I459=TRUE,I457,"0,000")</f>
        <v>0,000</v>
      </c>
      <c r="K459" s="83"/>
    </row>
    <row r="460" spans="1:12" s="62" customFormat="1" ht="27" customHeight="1" thickBot="1" x14ac:dyDescent="0.3">
      <c r="A460" s="114" t="s">
        <v>0</v>
      </c>
      <c r="B460" s="115"/>
      <c r="C460" s="115"/>
      <c r="D460" s="115"/>
      <c r="E460" s="115"/>
      <c r="F460" s="115"/>
      <c r="G460" s="115"/>
      <c r="H460" s="115"/>
      <c r="I460" s="115"/>
      <c r="J460" s="116"/>
      <c r="K460" s="8">
        <f>IF(SUM(J446:J459)&gt;$A$444,$A$444,SUM(J446:J459))</f>
        <v>0</v>
      </c>
    </row>
    <row r="461" spans="1:12" s="5" customFormat="1" ht="7.5" customHeight="1" thickBot="1" x14ac:dyDescent="0.3">
      <c r="A461" s="165"/>
      <c r="B461" s="166"/>
      <c r="C461" s="166"/>
      <c r="D461" s="166"/>
      <c r="E461" s="166"/>
      <c r="F461" s="166"/>
      <c r="G461" s="166"/>
      <c r="H461" s="166"/>
      <c r="I461" s="166"/>
      <c r="J461" s="166"/>
      <c r="K461" s="167"/>
      <c r="L461" s="3"/>
    </row>
    <row r="462" spans="1:12" s="5" customFormat="1" ht="15" customHeight="1" x14ac:dyDescent="0.25">
      <c r="A462" s="128" t="s">
        <v>4</v>
      </c>
      <c r="B462" s="129"/>
      <c r="C462" s="129"/>
      <c r="D462" s="129"/>
      <c r="E462" s="129"/>
      <c r="F462" s="129"/>
      <c r="G462" s="129"/>
      <c r="H462" s="129"/>
      <c r="I462" s="36" t="s">
        <v>3</v>
      </c>
      <c r="J462" s="37" t="s">
        <v>2</v>
      </c>
      <c r="K462" s="81"/>
    </row>
    <row r="463" spans="1:12" s="5" customFormat="1" ht="15" customHeight="1" thickBot="1" x14ac:dyDescent="0.3">
      <c r="A463" s="17">
        <v>1.5</v>
      </c>
      <c r="B463" s="119" t="s">
        <v>60</v>
      </c>
      <c r="C463" s="120"/>
      <c r="D463" s="120"/>
      <c r="E463" s="120"/>
      <c r="F463" s="120"/>
      <c r="G463" s="120"/>
      <c r="H463" s="121"/>
      <c r="I463" s="38"/>
      <c r="J463" s="39"/>
      <c r="K463" s="82"/>
    </row>
    <row r="464" spans="1:12" s="5" customFormat="1" ht="15" customHeight="1" x14ac:dyDescent="0.25">
      <c r="A464" s="47"/>
      <c r="B464" s="118" t="s">
        <v>363</v>
      </c>
      <c r="C464" s="118"/>
      <c r="D464" s="118"/>
      <c r="E464" s="118"/>
      <c r="F464" s="118"/>
      <c r="G464" s="118"/>
      <c r="H464" s="118"/>
      <c r="I464" s="142">
        <v>1</v>
      </c>
      <c r="J464" s="143"/>
      <c r="K464" s="82"/>
    </row>
    <row r="465" spans="1:12" s="5" customFormat="1" ht="15" customHeight="1" x14ac:dyDescent="0.25">
      <c r="A465" s="102"/>
      <c r="B465" s="102"/>
      <c r="C465" s="102"/>
      <c r="D465" s="102"/>
      <c r="E465" s="102"/>
      <c r="F465" s="102"/>
      <c r="G465" s="102"/>
      <c r="H465" s="102"/>
      <c r="I465" s="44" t="b">
        <v>0</v>
      </c>
      <c r="J465" s="20" t="str">
        <f>IF(I465=TRUE,I464,"0,000")</f>
        <v>0,000</v>
      </c>
      <c r="K465" s="82"/>
    </row>
    <row r="466" spans="1:12" s="5" customFormat="1" ht="22.5" customHeight="1" x14ac:dyDescent="0.25">
      <c r="A466" s="48"/>
      <c r="B466" s="105" t="s">
        <v>365</v>
      </c>
      <c r="C466" s="105"/>
      <c r="D466" s="105"/>
      <c r="E466" s="105"/>
      <c r="F466" s="105"/>
      <c r="G466" s="105"/>
      <c r="H466" s="105"/>
      <c r="I466" s="137">
        <v>0.5</v>
      </c>
      <c r="J466" s="138"/>
      <c r="K466" s="82"/>
    </row>
    <row r="467" spans="1:12" s="5" customFormat="1" ht="15" customHeight="1" thickBot="1" x14ac:dyDescent="0.3">
      <c r="A467" s="107"/>
      <c r="B467" s="107"/>
      <c r="C467" s="107"/>
      <c r="D467" s="107"/>
      <c r="E467" s="107"/>
      <c r="F467" s="107"/>
      <c r="G467" s="107"/>
      <c r="H467" s="107"/>
      <c r="I467" s="49" t="b">
        <v>0</v>
      </c>
      <c r="J467" s="50" t="str">
        <f>IF(I467=TRUE,I466,"0,000")</f>
        <v>0,000</v>
      </c>
      <c r="K467" s="83"/>
    </row>
    <row r="468" spans="1:12" s="62" customFormat="1" ht="27" customHeight="1" thickBot="1" x14ac:dyDescent="0.3">
      <c r="A468" s="114" t="s">
        <v>58</v>
      </c>
      <c r="B468" s="115"/>
      <c r="C468" s="115"/>
      <c r="D468" s="115"/>
      <c r="E468" s="115"/>
      <c r="F468" s="115"/>
      <c r="G468" s="115"/>
      <c r="H468" s="115"/>
      <c r="I468" s="115"/>
      <c r="J468" s="116"/>
      <c r="K468" s="8">
        <f>IF(SUM(J465:J467)&gt;$A$463,$A$463,SUM(J465:J467))</f>
        <v>0</v>
      </c>
    </row>
    <row r="469" spans="1:12" s="5" customFormat="1" ht="7.5" customHeight="1" x14ac:dyDescent="0.25">
      <c r="A469" s="165"/>
      <c r="B469" s="166"/>
      <c r="C469" s="166"/>
      <c r="D469" s="166"/>
      <c r="E469" s="166"/>
      <c r="F469" s="166"/>
      <c r="G469" s="166"/>
      <c r="H469" s="166"/>
      <c r="I469" s="166"/>
      <c r="J469" s="166"/>
      <c r="K469" s="167"/>
      <c r="L469" s="3"/>
    </row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</sheetData>
  <mergeCells count="597">
    <mergeCell ref="B160:J160"/>
    <mergeCell ref="B2:J9"/>
    <mergeCell ref="C31:F31"/>
    <mergeCell ref="C32:F32"/>
    <mergeCell ref="G27:K27"/>
    <mergeCell ref="G28:K28"/>
    <mergeCell ref="G29:K29"/>
    <mergeCell ref="G30:K30"/>
    <mergeCell ref="G31:K31"/>
    <mergeCell ref="G32:K32"/>
    <mergeCell ref="C26:F26"/>
    <mergeCell ref="G26:K26"/>
    <mergeCell ref="C29:F29"/>
    <mergeCell ref="C30:F30"/>
    <mergeCell ref="A10:K10"/>
    <mergeCell ref="A23:C23"/>
    <mergeCell ref="A15:K15"/>
    <mergeCell ref="A18:C18"/>
    <mergeCell ref="A19:C19"/>
    <mergeCell ref="A21:C21"/>
    <mergeCell ref="A22:C22"/>
    <mergeCell ref="I107:J107"/>
    <mergeCell ref="I112:J112"/>
    <mergeCell ref="A95:H95"/>
    <mergeCell ref="I211:J211"/>
    <mergeCell ref="A285:A286"/>
    <mergeCell ref="A81:H81"/>
    <mergeCell ref="A109:H109"/>
    <mergeCell ref="I68:J68"/>
    <mergeCell ref="I70:J70"/>
    <mergeCell ref="I72:J72"/>
    <mergeCell ref="I78:J78"/>
    <mergeCell ref="I86:J86"/>
    <mergeCell ref="B134:J134"/>
    <mergeCell ref="B147:J147"/>
    <mergeCell ref="I128:J128"/>
    <mergeCell ref="I135:J135"/>
    <mergeCell ref="I141:J141"/>
    <mergeCell ref="I148:J148"/>
    <mergeCell ref="I154:J154"/>
    <mergeCell ref="A108:H108"/>
    <mergeCell ref="B285:J285"/>
    <mergeCell ref="I217:J217"/>
    <mergeCell ref="A176:H176"/>
    <mergeCell ref="A106:H106"/>
    <mergeCell ref="I161:J161"/>
    <mergeCell ref="I167:J167"/>
    <mergeCell ref="I174:J174"/>
    <mergeCell ref="A216:H216"/>
    <mergeCell ref="B211:H211"/>
    <mergeCell ref="A196:H196"/>
    <mergeCell ref="B298:J298"/>
    <mergeCell ref="B309:J309"/>
    <mergeCell ref="B321:J321"/>
    <mergeCell ref="B333:J333"/>
    <mergeCell ref="B51:J51"/>
    <mergeCell ref="B121:J121"/>
    <mergeCell ref="I52:J52"/>
    <mergeCell ref="I54:J54"/>
    <mergeCell ref="I56:J56"/>
    <mergeCell ref="I58:J58"/>
    <mergeCell ref="I60:J60"/>
    <mergeCell ref="I62:J62"/>
    <mergeCell ref="A115:H115"/>
    <mergeCell ref="A87:H87"/>
    <mergeCell ref="A88:H88"/>
    <mergeCell ref="A89:H89"/>
    <mergeCell ref="A70:A71"/>
    <mergeCell ref="B72:H73"/>
    <mergeCell ref="A72:A73"/>
    <mergeCell ref="B193:H193"/>
    <mergeCell ref="A194:H194"/>
    <mergeCell ref="A220:H220"/>
    <mergeCell ref="A221:H221"/>
    <mergeCell ref="A227:H227"/>
    <mergeCell ref="A228:H228"/>
    <mergeCell ref="A230:H230"/>
    <mergeCell ref="A231:H231"/>
    <mergeCell ref="A244:H244"/>
    <mergeCell ref="B234:H234"/>
    <mergeCell ref="A232:H232"/>
    <mergeCell ref="A233:H233"/>
    <mergeCell ref="A235:H235"/>
    <mergeCell ref="A238:J238"/>
    <mergeCell ref="A236:H236"/>
    <mergeCell ref="A237:H237"/>
    <mergeCell ref="A242:A243"/>
    <mergeCell ref="B243:H243"/>
    <mergeCell ref="B241:H241"/>
    <mergeCell ref="B242:J242"/>
    <mergeCell ref="I223:J223"/>
    <mergeCell ref="I229:J229"/>
    <mergeCell ref="I234:J234"/>
    <mergeCell ref="I243:J243"/>
    <mergeCell ref="A224:H224"/>
    <mergeCell ref="B229:H229"/>
    <mergeCell ref="A319:H319"/>
    <mergeCell ref="A320:H320"/>
    <mergeCell ref="A173:A174"/>
    <mergeCell ref="A186:A187"/>
    <mergeCell ref="A118:K118"/>
    <mergeCell ref="A147:A148"/>
    <mergeCell ref="B128:H128"/>
    <mergeCell ref="A126:H126"/>
    <mergeCell ref="A127:H127"/>
    <mergeCell ref="A129:H129"/>
    <mergeCell ref="A130:H130"/>
    <mergeCell ref="A123:H123"/>
    <mergeCell ref="A124:H124"/>
    <mergeCell ref="A125:H125"/>
    <mergeCell ref="B135:H135"/>
    <mergeCell ref="B173:J173"/>
    <mergeCell ref="B122:H122"/>
    <mergeCell ref="A157:H157"/>
    <mergeCell ref="A158:H158"/>
    <mergeCell ref="A159:H159"/>
    <mergeCell ref="A163:H163"/>
    <mergeCell ref="A164:H164"/>
    <mergeCell ref="A165:H165"/>
    <mergeCell ref="A160:A161"/>
    <mergeCell ref="I413:J413"/>
    <mergeCell ref="I417:J417"/>
    <mergeCell ref="A312:H312"/>
    <mergeCell ref="A313:H313"/>
    <mergeCell ref="A314:H314"/>
    <mergeCell ref="A305:H305"/>
    <mergeCell ref="A306:H306"/>
    <mergeCell ref="A307:H307"/>
    <mergeCell ref="A308:H308"/>
    <mergeCell ref="A309:A310"/>
    <mergeCell ref="B344:J344"/>
    <mergeCell ref="I334:J334"/>
    <mergeCell ref="I339:J339"/>
    <mergeCell ref="A325:H325"/>
    <mergeCell ref="A340:H340"/>
    <mergeCell ref="B334:H334"/>
    <mergeCell ref="A331:H331"/>
    <mergeCell ref="A332:H332"/>
    <mergeCell ref="A335:H335"/>
    <mergeCell ref="B327:H327"/>
    <mergeCell ref="A324:H324"/>
    <mergeCell ref="A316:H316"/>
    <mergeCell ref="A317:H317"/>
    <mergeCell ref="A318:H318"/>
    <mergeCell ref="B412:H412"/>
    <mergeCell ref="B369:H369"/>
    <mergeCell ref="A370:H370"/>
    <mergeCell ref="A371:H371"/>
    <mergeCell ref="B397:H397"/>
    <mergeCell ref="A396:H396"/>
    <mergeCell ref="I466:J466"/>
    <mergeCell ref="I464:J464"/>
    <mergeCell ref="I454:J454"/>
    <mergeCell ref="I457:J457"/>
    <mergeCell ref="I433:J433"/>
    <mergeCell ref="I437:J437"/>
    <mergeCell ref="A372:H372"/>
    <mergeCell ref="A374:H374"/>
    <mergeCell ref="A375:H375"/>
    <mergeCell ref="A376:H376"/>
    <mergeCell ref="A382:H382"/>
    <mergeCell ref="A383:H383"/>
    <mergeCell ref="A384:H384"/>
    <mergeCell ref="I393:J393"/>
    <mergeCell ref="I397:J397"/>
    <mergeCell ref="I401:J401"/>
    <mergeCell ref="I405:J405"/>
    <mergeCell ref="A461:K461"/>
    <mergeCell ref="I369:J369"/>
    <mergeCell ref="I373:J373"/>
    <mergeCell ref="I377:J377"/>
    <mergeCell ref="I381:J381"/>
    <mergeCell ref="I385:J385"/>
    <mergeCell ref="I389:J389"/>
    <mergeCell ref="A365:J365"/>
    <mergeCell ref="A380:H380"/>
    <mergeCell ref="B368:H368"/>
    <mergeCell ref="A57:H57"/>
    <mergeCell ref="A59:H59"/>
    <mergeCell ref="A61:H61"/>
    <mergeCell ref="A63:H63"/>
    <mergeCell ref="B68:H69"/>
    <mergeCell ref="A68:A69"/>
    <mergeCell ref="B62:H62"/>
    <mergeCell ref="A64:J64"/>
    <mergeCell ref="A65:K65"/>
    <mergeCell ref="A75:K75"/>
    <mergeCell ref="A76:H76"/>
    <mergeCell ref="B78:H78"/>
    <mergeCell ref="A66:H66"/>
    <mergeCell ref="B86:H86"/>
    <mergeCell ref="A79:H79"/>
    <mergeCell ref="A80:H80"/>
    <mergeCell ref="B60:H60"/>
    <mergeCell ref="A93:H93"/>
    <mergeCell ref="B70:H71"/>
    <mergeCell ref="I103:J103"/>
    <mergeCell ref="A17:C17"/>
    <mergeCell ref="F36:K36"/>
    <mergeCell ref="A24:K24"/>
    <mergeCell ref="A25:K25"/>
    <mergeCell ref="A33:K33"/>
    <mergeCell ref="B44:H44"/>
    <mergeCell ref="B67:H67"/>
    <mergeCell ref="B77:H77"/>
    <mergeCell ref="A27:B27"/>
    <mergeCell ref="A28:B28"/>
    <mergeCell ref="A29:B29"/>
    <mergeCell ref="A30:B30"/>
    <mergeCell ref="A31:B31"/>
    <mergeCell ref="A32:B32"/>
    <mergeCell ref="A26:B26"/>
    <mergeCell ref="C27:F27"/>
    <mergeCell ref="C28:F28"/>
    <mergeCell ref="A55:H55"/>
    <mergeCell ref="A34:K34"/>
    <mergeCell ref="B56:H56"/>
    <mergeCell ref="B58:H58"/>
    <mergeCell ref="A38:K38"/>
    <mergeCell ref="A41:K41"/>
    <mergeCell ref="A48:H48"/>
    <mergeCell ref="A50:H50"/>
    <mergeCell ref="A46:H46"/>
    <mergeCell ref="A37:K37"/>
    <mergeCell ref="B45:H45"/>
    <mergeCell ref="A43:H43"/>
    <mergeCell ref="A40:K40"/>
    <mergeCell ref="B47:H47"/>
    <mergeCell ref="I45:J45"/>
    <mergeCell ref="I47:J47"/>
    <mergeCell ref="I49:J49"/>
    <mergeCell ref="K39:L39"/>
    <mergeCell ref="B49:H49"/>
    <mergeCell ref="B310:H310"/>
    <mergeCell ref="B315:H315"/>
    <mergeCell ref="A311:H311"/>
    <mergeCell ref="K121:K198"/>
    <mergeCell ref="A240:H240"/>
    <mergeCell ref="A201:H201"/>
    <mergeCell ref="B377:H377"/>
    <mergeCell ref="B381:H381"/>
    <mergeCell ref="A378:H378"/>
    <mergeCell ref="A379:H379"/>
    <mergeCell ref="I122:J122"/>
    <mergeCell ref="A131:H131"/>
    <mergeCell ref="A132:H132"/>
    <mergeCell ref="A133:H133"/>
    <mergeCell ref="A136:H136"/>
    <mergeCell ref="A137:H137"/>
    <mergeCell ref="A138:H138"/>
    <mergeCell ref="A139:H139"/>
    <mergeCell ref="A140:H140"/>
    <mergeCell ref="B141:H141"/>
    <mergeCell ref="B148:H148"/>
    <mergeCell ref="A142:H142"/>
    <mergeCell ref="A143:H143"/>
    <mergeCell ref="A155:H155"/>
    <mergeCell ref="B217:H217"/>
    <mergeCell ref="A218:H218"/>
    <mergeCell ref="A219:H219"/>
    <mergeCell ref="I421:J421"/>
    <mergeCell ref="I425:J425"/>
    <mergeCell ref="I429:J429"/>
    <mergeCell ref="I261:J261"/>
    <mergeCell ref="I268:J268"/>
    <mergeCell ref="I272:J272"/>
    <mergeCell ref="I277:J277"/>
    <mergeCell ref="I281:J281"/>
    <mergeCell ref="I286:J286"/>
    <mergeCell ref="I290:J290"/>
    <mergeCell ref="I345:J345"/>
    <mergeCell ref="I350:J350"/>
    <mergeCell ref="I356:J356"/>
    <mergeCell ref="I361:J361"/>
    <mergeCell ref="B355:J355"/>
    <mergeCell ref="I299:J299"/>
    <mergeCell ref="I304:J304"/>
    <mergeCell ref="I310:J310"/>
    <mergeCell ref="I315:J315"/>
    <mergeCell ref="I322:J322"/>
    <mergeCell ref="I327:J327"/>
    <mergeCell ref="A11:K11"/>
    <mergeCell ref="A16:C16"/>
    <mergeCell ref="A42:K42"/>
    <mergeCell ref="D16:K16"/>
    <mergeCell ref="D17:K17"/>
    <mergeCell ref="D18:K18"/>
    <mergeCell ref="D19:K19"/>
    <mergeCell ref="D20:K20"/>
    <mergeCell ref="A469:K469"/>
    <mergeCell ref="A462:H462"/>
    <mergeCell ref="A443:H443"/>
    <mergeCell ref="I445:J445"/>
    <mergeCell ref="I448:J448"/>
    <mergeCell ref="I451:J451"/>
    <mergeCell ref="A200:K200"/>
    <mergeCell ref="A239:K239"/>
    <mergeCell ref="A295:K295"/>
    <mergeCell ref="A366:K366"/>
    <mergeCell ref="A410:K410"/>
    <mergeCell ref="A442:K442"/>
    <mergeCell ref="A411:H411"/>
    <mergeCell ref="A367:H367"/>
    <mergeCell ref="B223:H223"/>
    <mergeCell ref="A222:H222"/>
    <mergeCell ref="A119:H119"/>
    <mergeCell ref="A116:H116"/>
    <mergeCell ref="B112:H112"/>
    <mergeCell ref="A113:H113"/>
    <mergeCell ref="A114:H114"/>
    <mergeCell ref="B120:H120"/>
    <mergeCell ref="A12:K12"/>
    <mergeCell ref="A14:K14"/>
    <mergeCell ref="A20:C20"/>
    <mergeCell ref="D22:K22"/>
    <mergeCell ref="D23:K23"/>
    <mergeCell ref="A96:H96"/>
    <mergeCell ref="A97:H97"/>
    <mergeCell ref="B94:H94"/>
    <mergeCell ref="A90:H90"/>
    <mergeCell ref="A91:H91"/>
    <mergeCell ref="A92:H92"/>
    <mergeCell ref="A74:J74"/>
    <mergeCell ref="A82:H82"/>
    <mergeCell ref="A83:H83"/>
    <mergeCell ref="A84:H84"/>
    <mergeCell ref="A85:H85"/>
    <mergeCell ref="I94:J94"/>
    <mergeCell ref="I98:J98"/>
    <mergeCell ref="B161:H161"/>
    <mergeCell ref="B167:H167"/>
    <mergeCell ref="A101:H101"/>
    <mergeCell ref="A102:H102"/>
    <mergeCell ref="B98:H98"/>
    <mergeCell ref="A99:H99"/>
    <mergeCell ref="A100:H100"/>
    <mergeCell ref="B103:H103"/>
    <mergeCell ref="A104:H104"/>
    <mergeCell ref="A105:H105"/>
    <mergeCell ref="A156:H156"/>
    <mergeCell ref="A144:H144"/>
    <mergeCell ref="A145:H145"/>
    <mergeCell ref="A146:H146"/>
    <mergeCell ref="A149:H149"/>
    <mergeCell ref="A150:H150"/>
    <mergeCell ref="A151:H151"/>
    <mergeCell ref="A152:H152"/>
    <mergeCell ref="A153:H153"/>
    <mergeCell ref="B154:H154"/>
    <mergeCell ref="A117:J117"/>
    <mergeCell ref="A110:H110"/>
    <mergeCell ref="A111:H111"/>
    <mergeCell ref="B107:H107"/>
    <mergeCell ref="A208:H208"/>
    <mergeCell ref="A209:H209"/>
    <mergeCell ref="A166:H166"/>
    <mergeCell ref="A168:H168"/>
    <mergeCell ref="A172:H172"/>
    <mergeCell ref="A181:H181"/>
    <mergeCell ref="A182:H182"/>
    <mergeCell ref="B174:H174"/>
    <mergeCell ref="A175:H175"/>
    <mergeCell ref="A179:H179"/>
    <mergeCell ref="B180:H180"/>
    <mergeCell ref="B186:J186"/>
    <mergeCell ref="B202:H202"/>
    <mergeCell ref="A177:H177"/>
    <mergeCell ref="I180:J180"/>
    <mergeCell ref="I187:J187"/>
    <mergeCell ref="B203:H203"/>
    <mergeCell ref="A199:J199"/>
    <mergeCell ref="A195:H195"/>
    <mergeCell ref="A178:H178"/>
    <mergeCell ref="I193:J193"/>
    <mergeCell ref="I203:J203"/>
    <mergeCell ref="A210:H210"/>
    <mergeCell ref="A212:H212"/>
    <mergeCell ref="A213:H213"/>
    <mergeCell ref="A214:H214"/>
    <mergeCell ref="A215:H215"/>
    <mergeCell ref="A188:H188"/>
    <mergeCell ref="A189:H189"/>
    <mergeCell ref="A169:H169"/>
    <mergeCell ref="A162:H162"/>
    <mergeCell ref="A192:H192"/>
    <mergeCell ref="A170:H170"/>
    <mergeCell ref="A171:H171"/>
    <mergeCell ref="A198:H198"/>
    <mergeCell ref="A204:H204"/>
    <mergeCell ref="A205:H205"/>
    <mergeCell ref="A206:H206"/>
    <mergeCell ref="A207:H207"/>
    <mergeCell ref="A197:H197"/>
    <mergeCell ref="B187:H187"/>
    <mergeCell ref="A183:H183"/>
    <mergeCell ref="A184:H184"/>
    <mergeCell ref="A185:H185"/>
    <mergeCell ref="A190:H190"/>
    <mergeCell ref="A191:H191"/>
    <mergeCell ref="A225:H225"/>
    <mergeCell ref="A226:H226"/>
    <mergeCell ref="A257:H257"/>
    <mergeCell ref="A258:H258"/>
    <mergeCell ref="A259:H259"/>
    <mergeCell ref="A247:H247"/>
    <mergeCell ref="A249:H249"/>
    <mergeCell ref="A250:H250"/>
    <mergeCell ref="A251:H251"/>
    <mergeCell ref="A252:H252"/>
    <mergeCell ref="A254:H254"/>
    <mergeCell ref="A255:A256"/>
    <mergeCell ref="B248:H248"/>
    <mergeCell ref="B253:H253"/>
    <mergeCell ref="B256:H256"/>
    <mergeCell ref="B255:J255"/>
    <mergeCell ref="I256:J256"/>
    <mergeCell ref="I248:J248"/>
    <mergeCell ref="I253:J253"/>
    <mergeCell ref="A266:H266"/>
    <mergeCell ref="A269:H269"/>
    <mergeCell ref="A270:H270"/>
    <mergeCell ref="A260:H260"/>
    <mergeCell ref="A262:H262"/>
    <mergeCell ref="A263:H263"/>
    <mergeCell ref="A264:H264"/>
    <mergeCell ref="A265:H265"/>
    <mergeCell ref="A267:A268"/>
    <mergeCell ref="B261:H261"/>
    <mergeCell ref="B267:J267"/>
    <mergeCell ref="B281:H281"/>
    <mergeCell ref="A279:H279"/>
    <mergeCell ref="A280:H280"/>
    <mergeCell ref="B268:H268"/>
    <mergeCell ref="A282:H282"/>
    <mergeCell ref="A283:H283"/>
    <mergeCell ref="B277:H277"/>
    <mergeCell ref="A275:H275"/>
    <mergeCell ref="A278:H278"/>
    <mergeCell ref="A276:A277"/>
    <mergeCell ref="B272:H272"/>
    <mergeCell ref="A271:H271"/>
    <mergeCell ref="A273:H273"/>
    <mergeCell ref="A274:H274"/>
    <mergeCell ref="B276:J276"/>
    <mergeCell ref="A292:H292"/>
    <mergeCell ref="A293:H293"/>
    <mergeCell ref="B290:H290"/>
    <mergeCell ref="A287:H287"/>
    <mergeCell ref="A288:H288"/>
    <mergeCell ref="A289:H289"/>
    <mergeCell ref="A291:H291"/>
    <mergeCell ref="B304:H304"/>
    <mergeCell ref="A300:H300"/>
    <mergeCell ref="A301:H301"/>
    <mergeCell ref="A302:H302"/>
    <mergeCell ref="A303:H303"/>
    <mergeCell ref="A294:J294"/>
    <mergeCell ref="B299:H299"/>
    <mergeCell ref="A296:H296"/>
    <mergeCell ref="B297:H297"/>
    <mergeCell ref="A298:A299"/>
    <mergeCell ref="A321:A322"/>
    <mergeCell ref="A326:H326"/>
    <mergeCell ref="A328:H328"/>
    <mergeCell ref="B322:H322"/>
    <mergeCell ref="A323:H323"/>
    <mergeCell ref="A341:H341"/>
    <mergeCell ref="A342:H342"/>
    <mergeCell ref="A343:H343"/>
    <mergeCell ref="B339:H339"/>
    <mergeCell ref="A336:H336"/>
    <mergeCell ref="A337:H337"/>
    <mergeCell ref="A338:H338"/>
    <mergeCell ref="A329:H329"/>
    <mergeCell ref="A330:H330"/>
    <mergeCell ref="A333:A334"/>
    <mergeCell ref="A354:H354"/>
    <mergeCell ref="B345:H345"/>
    <mergeCell ref="A346:H346"/>
    <mergeCell ref="A347:H347"/>
    <mergeCell ref="A348:H348"/>
    <mergeCell ref="A349:H349"/>
    <mergeCell ref="A344:A345"/>
    <mergeCell ref="B350:H350"/>
    <mergeCell ref="A351:H351"/>
    <mergeCell ref="A352:H352"/>
    <mergeCell ref="A353:H353"/>
    <mergeCell ref="A364:H364"/>
    <mergeCell ref="A398:H398"/>
    <mergeCell ref="A399:H399"/>
    <mergeCell ref="B373:H373"/>
    <mergeCell ref="B393:H393"/>
    <mergeCell ref="A392:H392"/>
    <mergeCell ref="A394:H394"/>
    <mergeCell ref="A395:H395"/>
    <mergeCell ref="B356:H356"/>
    <mergeCell ref="A357:H357"/>
    <mergeCell ref="A358:H358"/>
    <mergeCell ref="A359:H359"/>
    <mergeCell ref="A355:A356"/>
    <mergeCell ref="A441:J441"/>
    <mergeCell ref="B445:H445"/>
    <mergeCell ref="A447:H447"/>
    <mergeCell ref="B437:H437"/>
    <mergeCell ref="A438:H438"/>
    <mergeCell ref="A439:H439"/>
    <mergeCell ref="A440:H440"/>
    <mergeCell ref="A446:H446"/>
    <mergeCell ref="A449:H449"/>
    <mergeCell ref="B444:H444"/>
    <mergeCell ref="A468:J468"/>
    <mergeCell ref="B464:H464"/>
    <mergeCell ref="A465:H465"/>
    <mergeCell ref="B466:H466"/>
    <mergeCell ref="A467:H467"/>
    <mergeCell ref="A458:H458"/>
    <mergeCell ref="A459:H459"/>
    <mergeCell ref="A456:H456"/>
    <mergeCell ref="B448:H448"/>
    <mergeCell ref="B451:H451"/>
    <mergeCell ref="B457:H457"/>
    <mergeCell ref="A453:H453"/>
    <mergeCell ref="A455:H455"/>
    <mergeCell ref="A450:H450"/>
    <mergeCell ref="B463:H463"/>
    <mergeCell ref="B52:H52"/>
    <mergeCell ref="B54:H54"/>
    <mergeCell ref="A436:H436"/>
    <mergeCell ref="B425:H425"/>
    <mergeCell ref="A460:J460"/>
    <mergeCell ref="B454:H454"/>
    <mergeCell ref="B36:E36"/>
    <mergeCell ref="A409:J409"/>
    <mergeCell ref="A406:H406"/>
    <mergeCell ref="A407:H407"/>
    <mergeCell ref="B433:H433"/>
    <mergeCell ref="A432:H432"/>
    <mergeCell ref="B429:H429"/>
    <mergeCell ref="A428:H428"/>
    <mergeCell ref="A427:H427"/>
    <mergeCell ref="B421:H421"/>
    <mergeCell ref="A420:H420"/>
    <mergeCell ref="A422:H422"/>
    <mergeCell ref="A423:H423"/>
    <mergeCell ref="A418:H418"/>
    <mergeCell ref="A419:H419"/>
    <mergeCell ref="A434:H434"/>
    <mergeCell ref="B413:H413"/>
    <mergeCell ref="A414:H414"/>
    <mergeCell ref="B417:H417"/>
    <mergeCell ref="B405:H405"/>
    <mergeCell ref="K76:K116"/>
    <mergeCell ref="K201:K237"/>
    <mergeCell ref="K240:K293"/>
    <mergeCell ref="K296:K364"/>
    <mergeCell ref="K367:K408"/>
    <mergeCell ref="K411:K440"/>
    <mergeCell ref="B286:H286"/>
    <mergeCell ref="A284:H284"/>
    <mergeCell ref="A415:H415"/>
    <mergeCell ref="A416:H416"/>
    <mergeCell ref="A430:H430"/>
    <mergeCell ref="A431:H431"/>
    <mergeCell ref="A435:H435"/>
    <mergeCell ref="A403:H403"/>
    <mergeCell ref="A404:H404"/>
    <mergeCell ref="B401:H401"/>
    <mergeCell ref="A400:H400"/>
    <mergeCell ref="A402:H402"/>
    <mergeCell ref="B361:H361"/>
    <mergeCell ref="A360:H360"/>
    <mergeCell ref="A362:H362"/>
    <mergeCell ref="A363:H363"/>
    <mergeCell ref="K443:K459"/>
    <mergeCell ref="K462:K467"/>
    <mergeCell ref="A13:C13"/>
    <mergeCell ref="D13:K13"/>
    <mergeCell ref="I43:I44"/>
    <mergeCell ref="J43:J44"/>
    <mergeCell ref="A39:J39"/>
    <mergeCell ref="K43:K63"/>
    <mergeCell ref="D21:K21"/>
    <mergeCell ref="A452:H452"/>
    <mergeCell ref="A53:H53"/>
    <mergeCell ref="A35:K35"/>
    <mergeCell ref="A245:H245"/>
    <mergeCell ref="A246:H246"/>
    <mergeCell ref="A426:H426"/>
    <mergeCell ref="B389:H389"/>
    <mergeCell ref="A388:H388"/>
    <mergeCell ref="A390:H390"/>
    <mergeCell ref="A391:H391"/>
    <mergeCell ref="B385:H385"/>
    <mergeCell ref="A386:H386"/>
    <mergeCell ref="A387:H387"/>
    <mergeCell ref="A408:H408"/>
    <mergeCell ref="A424:H424"/>
  </mergeCells>
  <dataValidations count="7">
    <dataValidation type="list" allowBlank="1" showInputMessage="1" showErrorMessage="1" sqref="WVN27:WVN32 WLR27:WLR32 WBV27:WBV32 VRZ27:VRZ32 VID27:VID32 UYH27:UYH32 UOL27:UOL32 UEP27:UEP32 TUT27:TUT32 TKX27:TKX32 TBB27:TBB32 SRF27:SRF32 SHJ27:SHJ32 RXN27:RXN32 RNR27:RNR32 RDV27:RDV32 QTZ27:QTZ32 QKD27:QKD32 QAH27:QAH32 PQL27:PQL32 PGP27:PGP32 OWT27:OWT32 OMX27:OMX32 ODB27:ODB32 NTF27:NTF32 NJJ27:NJJ32 MZN27:MZN32 MPR27:MPR32 MFV27:MFV32 LVZ27:LVZ32 LMD27:LMD32 LCH27:LCH32 KSL27:KSL32 KIP27:KIP32 JYT27:JYT32 JOX27:JOX32 JFB27:JFB32 IVF27:IVF32 ILJ27:ILJ32 IBN27:IBN32 HRR27:HRR32 HHV27:HHV32 GXZ27:GXZ32 GOD27:GOD32 GEH27:GEH32 FUL27:FUL32 FKP27:FKP32 FAT27:FAT32 EQX27:EQX32 EHB27:EHB32 DXF27:DXF32 DNJ27:DNJ32 DDN27:DDN32 CTR27:CTR32 CJV27:CJV32 BZZ27:BZZ32 BQD27:BQD32 BGH27:BGH32 AWL27:AWL32 AMP27:AMP32 ACT27:ACT32 SX27:SX32 JB27:JB32" xr:uid="{00000000-0002-0000-0A00-000000000000}">
      <formula1>INDIRECT(SUBSTITUTE(IZ27,"","_"))</formula1>
    </dataValidation>
    <dataValidation type="list" allowBlank="1" showInputMessage="1" showErrorMessage="1" sqref="WLS28:WLV32 WBW28:WBZ32 VSA28:VSD32 VIE28:VIH32 UYI28:UYL32 UOM28:UOP32 UEQ28:UET32 TUU28:TUX32 TKY28:TLB32 TBC28:TBF32 SRG28:SRJ32 SHK28:SHN32 RXO28:RXR32 RNS28:RNV32 RDW28:RDZ32 QUA28:QUD32 QKE28:QKH32 QAI28:QAL32 PQM28:PQP32 PGQ28:PGT32 OWU28:OWX32 OMY28:ONB32 ODC28:ODF32 NTG28:NTJ32 NJK28:NJN32 MZO28:MZR32 MPS28:MPV32 MFW28:MFZ32 LWA28:LWD32 LME28:LMH32 LCI28:LCL32 KSM28:KSP32 KIQ28:KIT32 JYU28:JYX32 JOY28:JPB32 JFC28:JFF32 IVG28:IVJ32 ILK28:ILN32 IBO28:IBR32 HRS28:HRV32 HHW28:HHZ32 GYA28:GYD32 GOE28:GOH32 GEI28:GEL32 FUM28:FUP32 FKQ28:FKT32 FAU28:FAX32 EQY28:ERB32 EHC28:EHF32 DXG28:DXJ32 DNK28:DNN32 DDO28:DDR32 CTS28:CTV32 CJW28:CJZ32 CAA28:CAD32 BQE28:BQH32 BGI28:BGL32 AWM28:AWP32 AMQ28:AMT32 ACU28:ACX32 SY28:TB32 JC28:JF32 WVO28:WVR32" xr:uid="{00000000-0002-0000-0A00-000001000000}">
      <formula1>INDIRECT(SUBSTITUTE(#REF!,"","_"))</formula1>
    </dataValidation>
    <dataValidation type="list" allowBlank="1" showInputMessage="1" showErrorMessage="1" sqref="WVL27:WVL32 WLP27:WLP32 WBT27:WBT32 VRX27:VRX32 VIB27:VIB32 UYF27:UYF32 UOJ27:UOJ32 UEN27:UEN32 TUR27:TUR32 TKV27:TKV32 TAZ27:TAZ32 SRD27:SRD32 SHH27:SHH32 RXL27:RXL32 RNP27:RNP32 RDT27:RDT32 QTX27:QTX32 QKB27:QKB32 QAF27:QAF32 PQJ27:PQJ32 PGN27:PGN32 OWR27:OWR32 OMV27:OMV32 OCZ27:OCZ32 NTD27:NTD32 NJH27:NJH32 MZL27:MZL32 MPP27:MPP32 MFT27:MFT32 LVX27:LVX32 LMB27:LMB32 LCF27:LCF32 KSJ27:KSJ32 KIN27:KIN32 JYR27:JYR32 JOV27:JOV32 JEZ27:JEZ32 IVD27:IVD32 ILH27:ILH32 IBL27:IBL32 HRP27:HRP32 HHT27:HHT32 GXX27:GXX32 GOB27:GOB32 GEF27:GEF32 FUJ27:FUJ32 FKN27:FKN32 FAR27:FAR32 EQV27:EQV32 EGZ27:EGZ32 DXD27:DXD32 DNH27:DNH32 DDL27:DDL32 CTP27:CTP32 CJT27:CJT32 BZX27:BZX32 BQB27:BQB32 BGF27:BGF32 AWJ27:AWJ32 AMN27:AMN32 ACR27:ACR32 SV27:SV32 IZ27:IZ32" xr:uid="{00000000-0002-0000-0A00-000002000000}">
      <formula1>SEDE_MENDOZA</formula1>
    </dataValidation>
    <dataValidation type="list" allowBlank="1" showInputMessage="1" showErrorMessage="1" sqref="F36:K36" xr:uid="{00000000-0002-0000-0A00-000003000000}">
      <formula1>CARGOS</formula1>
    </dataValidation>
    <dataValidation type="list" allowBlank="1" showInputMessage="1" showErrorMessage="1" sqref="G27:G32" xr:uid="{00000000-0002-0000-0A00-000004000000}">
      <formula1>INDIRECT(SUBSTITUTE(C27,"","_"))</formula1>
    </dataValidation>
    <dataValidation type="list" allowBlank="1" showErrorMessage="1" errorTitle="SEDE" error="SELECCIONE LA SEDE DE LA LISTA" sqref="C27:D32" xr:uid="{00000000-0002-0000-0A00-000005000000}">
      <formula1>INDIRECT(SUBSTITUTE(A27,"","_"))</formula1>
    </dataValidation>
    <dataValidation type="list" allowBlank="1" showErrorMessage="1" errorTitle="SEDE" error="SELECCIONE LA SEDE DE LA LISTA" sqref="E27:E32" xr:uid="{00000000-0002-0000-0A00-000006000000}">
      <formula1>INDIRECT(SUBSTITUTE(B27,"","_"))</formula1>
    </dataValidation>
  </dataValidations>
  <pageMargins left="0.11811023622047245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8</xdr:col>
                    <xdr:colOff>19050</xdr:colOff>
                    <xdr:row>45</xdr:row>
                    <xdr:rowOff>19050</xdr:rowOff>
                  </from>
                  <to>
                    <xdr:col>8</xdr:col>
                    <xdr:colOff>704850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19050</xdr:rowOff>
                  </from>
                  <to>
                    <xdr:col>8</xdr:col>
                    <xdr:colOff>704850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19050</xdr:rowOff>
                  </from>
                  <to>
                    <xdr:col>8</xdr:col>
                    <xdr:colOff>704850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19050</xdr:rowOff>
                  </from>
                  <to>
                    <xdr:col>8</xdr:col>
                    <xdr:colOff>704850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8</xdr:col>
                    <xdr:colOff>19050</xdr:colOff>
                    <xdr:row>54</xdr:row>
                    <xdr:rowOff>19050</xdr:rowOff>
                  </from>
                  <to>
                    <xdr:col>8</xdr:col>
                    <xdr:colOff>704850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19050</xdr:rowOff>
                  </from>
                  <to>
                    <xdr:col>8</xdr:col>
                    <xdr:colOff>704850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8</xdr:col>
                    <xdr:colOff>19050</xdr:colOff>
                    <xdr:row>58</xdr:row>
                    <xdr:rowOff>19050</xdr:rowOff>
                  </from>
                  <to>
                    <xdr:col>8</xdr:col>
                    <xdr:colOff>704850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8</xdr:col>
                    <xdr:colOff>19050</xdr:colOff>
                    <xdr:row>60</xdr:row>
                    <xdr:rowOff>19050</xdr:rowOff>
                  </from>
                  <to>
                    <xdr:col>8</xdr:col>
                    <xdr:colOff>704850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62</xdr:row>
                    <xdr:rowOff>19050</xdr:rowOff>
                  </from>
                  <to>
                    <xdr:col>8</xdr:col>
                    <xdr:colOff>704850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8</xdr:col>
                    <xdr:colOff>19050</xdr:colOff>
                    <xdr:row>78</xdr:row>
                    <xdr:rowOff>19050</xdr:rowOff>
                  </from>
                  <to>
                    <xdr:col>8</xdr:col>
                    <xdr:colOff>704850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8</xdr:col>
                    <xdr:colOff>19050</xdr:colOff>
                    <xdr:row>79</xdr:row>
                    <xdr:rowOff>19050</xdr:rowOff>
                  </from>
                  <to>
                    <xdr:col>8</xdr:col>
                    <xdr:colOff>704850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8</xdr:col>
                    <xdr:colOff>19050</xdr:colOff>
                    <xdr:row>80</xdr:row>
                    <xdr:rowOff>19050</xdr:rowOff>
                  </from>
                  <to>
                    <xdr:col>8</xdr:col>
                    <xdr:colOff>704850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8</xdr:col>
                    <xdr:colOff>19050</xdr:colOff>
                    <xdr:row>81</xdr:row>
                    <xdr:rowOff>19050</xdr:rowOff>
                  </from>
                  <to>
                    <xdr:col>8</xdr:col>
                    <xdr:colOff>704850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8</xdr:col>
                    <xdr:colOff>19050</xdr:colOff>
                    <xdr:row>82</xdr:row>
                    <xdr:rowOff>19050</xdr:rowOff>
                  </from>
                  <to>
                    <xdr:col>8</xdr:col>
                    <xdr:colOff>704850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8</xdr:col>
                    <xdr:colOff>19050</xdr:colOff>
                    <xdr:row>83</xdr:row>
                    <xdr:rowOff>19050</xdr:rowOff>
                  </from>
                  <to>
                    <xdr:col>8</xdr:col>
                    <xdr:colOff>704850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84</xdr:row>
                    <xdr:rowOff>19050</xdr:rowOff>
                  </from>
                  <to>
                    <xdr:col>8</xdr:col>
                    <xdr:colOff>704850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8</xdr:col>
                    <xdr:colOff>19050</xdr:colOff>
                    <xdr:row>86</xdr:row>
                    <xdr:rowOff>19050</xdr:rowOff>
                  </from>
                  <to>
                    <xdr:col>8</xdr:col>
                    <xdr:colOff>704850</xdr:colOff>
                    <xdr:row>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8</xdr:col>
                    <xdr:colOff>19050</xdr:colOff>
                    <xdr:row>87</xdr:row>
                    <xdr:rowOff>19050</xdr:rowOff>
                  </from>
                  <to>
                    <xdr:col>8</xdr:col>
                    <xdr:colOff>704850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8</xdr:col>
                    <xdr:colOff>19050</xdr:colOff>
                    <xdr:row>88</xdr:row>
                    <xdr:rowOff>19050</xdr:rowOff>
                  </from>
                  <to>
                    <xdr:col>8</xdr:col>
                    <xdr:colOff>704850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8</xdr:col>
                    <xdr:colOff>19050</xdr:colOff>
                    <xdr:row>89</xdr:row>
                    <xdr:rowOff>19050</xdr:rowOff>
                  </from>
                  <to>
                    <xdr:col>8</xdr:col>
                    <xdr:colOff>704850</xdr:colOff>
                    <xdr:row>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8</xdr:col>
                    <xdr:colOff>19050</xdr:colOff>
                    <xdr:row>90</xdr:row>
                    <xdr:rowOff>19050</xdr:rowOff>
                  </from>
                  <to>
                    <xdr:col>8</xdr:col>
                    <xdr:colOff>704850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8</xdr:col>
                    <xdr:colOff>19050</xdr:colOff>
                    <xdr:row>91</xdr:row>
                    <xdr:rowOff>19050</xdr:rowOff>
                  </from>
                  <to>
                    <xdr:col>8</xdr:col>
                    <xdr:colOff>704850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92</xdr:row>
                    <xdr:rowOff>19050</xdr:rowOff>
                  </from>
                  <to>
                    <xdr:col>8</xdr:col>
                    <xdr:colOff>704850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8</xdr:col>
                    <xdr:colOff>19050</xdr:colOff>
                    <xdr:row>94</xdr:row>
                    <xdr:rowOff>19050</xdr:rowOff>
                  </from>
                  <to>
                    <xdr:col>8</xdr:col>
                    <xdr:colOff>704850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8</xdr:col>
                    <xdr:colOff>19050</xdr:colOff>
                    <xdr:row>95</xdr:row>
                    <xdr:rowOff>19050</xdr:rowOff>
                  </from>
                  <to>
                    <xdr:col>8</xdr:col>
                    <xdr:colOff>704850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8</xdr:col>
                    <xdr:colOff>19050</xdr:colOff>
                    <xdr:row>96</xdr:row>
                    <xdr:rowOff>19050</xdr:rowOff>
                  </from>
                  <to>
                    <xdr:col>8</xdr:col>
                    <xdr:colOff>704850</xdr:colOff>
                    <xdr:row>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8</xdr:col>
                    <xdr:colOff>19050</xdr:colOff>
                    <xdr:row>98</xdr:row>
                    <xdr:rowOff>19050</xdr:rowOff>
                  </from>
                  <to>
                    <xdr:col>8</xdr:col>
                    <xdr:colOff>704850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8</xdr:col>
                    <xdr:colOff>19050</xdr:colOff>
                    <xdr:row>99</xdr:row>
                    <xdr:rowOff>19050</xdr:rowOff>
                  </from>
                  <to>
                    <xdr:col>8</xdr:col>
                    <xdr:colOff>704850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8</xdr:col>
                    <xdr:colOff>19050</xdr:colOff>
                    <xdr:row>100</xdr:row>
                    <xdr:rowOff>19050</xdr:rowOff>
                  </from>
                  <to>
                    <xdr:col>8</xdr:col>
                    <xdr:colOff>704850</xdr:colOff>
                    <xdr:row>100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8</xdr:col>
                    <xdr:colOff>19050</xdr:colOff>
                    <xdr:row>101</xdr:row>
                    <xdr:rowOff>19050</xdr:rowOff>
                  </from>
                  <to>
                    <xdr:col>8</xdr:col>
                    <xdr:colOff>704850</xdr:colOff>
                    <xdr:row>101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8</xdr:col>
                    <xdr:colOff>19050</xdr:colOff>
                    <xdr:row>103</xdr:row>
                    <xdr:rowOff>19050</xdr:rowOff>
                  </from>
                  <to>
                    <xdr:col>8</xdr:col>
                    <xdr:colOff>704850</xdr:colOff>
                    <xdr:row>103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8</xdr:col>
                    <xdr:colOff>19050</xdr:colOff>
                    <xdr:row>104</xdr:row>
                    <xdr:rowOff>19050</xdr:rowOff>
                  </from>
                  <to>
                    <xdr:col>8</xdr:col>
                    <xdr:colOff>704850</xdr:colOff>
                    <xdr:row>104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8</xdr:col>
                    <xdr:colOff>19050</xdr:colOff>
                    <xdr:row>105</xdr:row>
                    <xdr:rowOff>19050</xdr:rowOff>
                  </from>
                  <to>
                    <xdr:col>8</xdr:col>
                    <xdr:colOff>704850</xdr:colOff>
                    <xdr:row>105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8</xdr:col>
                    <xdr:colOff>19050</xdr:colOff>
                    <xdr:row>107</xdr:row>
                    <xdr:rowOff>19050</xdr:rowOff>
                  </from>
                  <to>
                    <xdr:col>8</xdr:col>
                    <xdr:colOff>704850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8</xdr:col>
                    <xdr:colOff>19050</xdr:colOff>
                    <xdr:row>108</xdr:row>
                    <xdr:rowOff>19050</xdr:rowOff>
                  </from>
                  <to>
                    <xdr:col>8</xdr:col>
                    <xdr:colOff>704850</xdr:colOff>
                    <xdr:row>108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8</xdr:col>
                    <xdr:colOff>19050</xdr:colOff>
                    <xdr:row>109</xdr:row>
                    <xdr:rowOff>19050</xdr:rowOff>
                  </from>
                  <to>
                    <xdr:col>8</xdr:col>
                    <xdr:colOff>704850</xdr:colOff>
                    <xdr:row>109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8</xdr:col>
                    <xdr:colOff>19050</xdr:colOff>
                    <xdr:row>110</xdr:row>
                    <xdr:rowOff>19050</xdr:rowOff>
                  </from>
                  <to>
                    <xdr:col>8</xdr:col>
                    <xdr:colOff>704850</xdr:colOff>
                    <xdr:row>110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8</xdr:col>
                    <xdr:colOff>19050</xdr:colOff>
                    <xdr:row>112</xdr:row>
                    <xdr:rowOff>19050</xdr:rowOff>
                  </from>
                  <to>
                    <xdr:col>8</xdr:col>
                    <xdr:colOff>704850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8</xdr:col>
                    <xdr:colOff>19050</xdr:colOff>
                    <xdr:row>113</xdr:row>
                    <xdr:rowOff>19050</xdr:rowOff>
                  </from>
                  <to>
                    <xdr:col>8</xdr:col>
                    <xdr:colOff>704850</xdr:colOff>
                    <xdr:row>113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8</xdr:col>
                    <xdr:colOff>19050</xdr:colOff>
                    <xdr:row>114</xdr:row>
                    <xdr:rowOff>19050</xdr:rowOff>
                  </from>
                  <to>
                    <xdr:col>8</xdr:col>
                    <xdr:colOff>704850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8</xdr:col>
                    <xdr:colOff>19050</xdr:colOff>
                    <xdr:row>115</xdr:row>
                    <xdr:rowOff>19050</xdr:rowOff>
                  </from>
                  <to>
                    <xdr:col>8</xdr:col>
                    <xdr:colOff>704850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8</xdr:col>
                    <xdr:colOff>19050</xdr:colOff>
                    <xdr:row>122</xdr:row>
                    <xdr:rowOff>19050</xdr:rowOff>
                  </from>
                  <to>
                    <xdr:col>8</xdr:col>
                    <xdr:colOff>704850</xdr:colOff>
                    <xdr:row>122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8</xdr:col>
                    <xdr:colOff>19050</xdr:colOff>
                    <xdr:row>123</xdr:row>
                    <xdr:rowOff>19050</xdr:rowOff>
                  </from>
                  <to>
                    <xdr:col>8</xdr:col>
                    <xdr:colOff>704850</xdr:colOff>
                    <xdr:row>123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8</xdr:col>
                    <xdr:colOff>19050</xdr:colOff>
                    <xdr:row>124</xdr:row>
                    <xdr:rowOff>19050</xdr:rowOff>
                  </from>
                  <to>
                    <xdr:col>8</xdr:col>
                    <xdr:colOff>704850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8</xdr:col>
                    <xdr:colOff>19050</xdr:colOff>
                    <xdr:row>125</xdr:row>
                    <xdr:rowOff>19050</xdr:rowOff>
                  </from>
                  <to>
                    <xdr:col>8</xdr:col>
                    <xdr:colOff>704850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8</xdr:col>
                    <xdr:colOff>19050</xdr:colOff>
                    <xdr:row>126</xdr:row>
                    <xdr:rowOff>19050</xdr:rowOff>
                  </from>
                  <to>
                    <xdr:col>8</xdr:col>
                    <xdr:colOff>704850</xdr:colOff>
                    <xdr:row>126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0" name="Check Box 65">
              <controlPr defaultSize="0" autoFill="0" autoLine="0" autoPict="0">
                <anchor moveWithCells="1">
                  <from>
                    <xdr:col>8</xdr:col>
                    <xdr:colOff>19050</xdr:colOff>
                    <xdr:row>128</xdr:row>
                    <xdr:rowOff>19050</xdr:rowOff>
                  </from>
                  <to>
                    <xdr:col>8</xdr:col>
                    <xdr:colOff>704850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1" name="Check Box 66">
              <controlPr defaultSize="0" autoFill="0" autoLine="0" autoPict="0">
                <anchor moveWithCells="1">
                  <from>
                    <xdr:col>8</xdr:col>
                    <xdr:colOff>19050</xdr:colOff>
                    <xdr:row>129</xdr:row>
                    <xdr:rowOff>19050</xdr:rowOff>
                  </from>
                  <to>
                    <xdr:col>8</xdr:col>
                    <xdr:colOff>704850</xdr:colOff>
                    <xdr:row>129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2" name="Check Box 67">
              <controlPr defaultSize="0" autoFill="0" autoLine="0" autoPict="0">
                <anchor moveWithCells="1">
                  <from>
                    <xdr:col>8</xdr:col>
                    <xdr:colOff>19050</xdr:colOff>
                    <xdr:row>130</xdr:row>
                    <xdr:rowOff>19050</xdr:rowOff>
                  </from>
                  <to>
                    <xdr:col>8</xdr:col>
                    <xdr:colOff>704850</xdr:colOff>
                    <xdr:row>130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3" name="Check Box 68">
              <controlPr defaultSize="0" autoFill="0" autoLine="0" autoPict="0">
                <anchor moveWithCells="1">
                  <from>
                    <xdr:col>8</xdr:col>
                    <xdr:colOff>19050</xdr:colOff>
                    <xdr:row>131</xdr:row>
                    <xdr:rowOff>19050</xdr:rowOff>
                  </from>
                  <to>
                    <xdr:col>8</xdr:col>
                    <xdr:colOff>704850</xdr:colOff>
                    <xdr:row>131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8</xdr:col>
                    <xdr:colOff>19050</xdr:colOff>
                    <xdr:row>132</xdr:row>
                    <xdr:rowOff>19050</xdr:rowOff>
                  </from>
                  <to>
                    <xdr:col>8</xdr:col>
                    <xdr:colOff>704850</xdr:colOff>
                    <xdr:row>132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5" name="Check Box 70">
              <controlPr defaultSize="0" autoFill="0" autoLine="0" autoPict="0">
                <anchor moveWithCells="1">
                  <from>
                    <xdr:col>8</xdr:col>
                    <xdr:colOff>19050</xdr:colOff>
                    <xdr:row>135</xdr:row>
                    <xdr:rowOff>19050</xdr:rowOff>
                  </from>
                  <to>
                    <xdr:col>8</xdr:col>
                    <xdr:colOff>704850</xdr:colOff>
                    <xdr:row>135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6" name="Check Box 71">
              <controlPr defaultSize="0" autoFill="0" autoLine="0" autoPict="0">
                <anchor moveWithCells="1">
                  <from>
                    <xdr:col>8</xdr:col>
                    <xdr:colOff>19050</xdr:colOff>
                    <xdr:row>136</xdr:row>
                    <xdr:rowOff>19050</xdr:rowOff>
                  </from>
                  <to>
                    <xdr:col>8</xdr:col>
                    <xdr:colOff>704850</xdr:colOff>
                    <xdr:row>136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7" name="Check Box 72">
              <controlPr defaultSize="0" autoFill="0" autoLine="0" autoPict="0">
                <anchor moveWithCells="1">
                  <from>
                    <xdr:col>8</xdr:col>
                    <xdr:colOff>19050</xdr:colOff>
                    <xdr:row>137</xdr:row>
                    <xdr:rowOff>19050</xdr:rowOff>
                  </from>
                  <to>
                    <xdr:col>8</xdr:col>
                    <xdr:colOff>704850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8" name="Check Box 73">
              <controlPr defaultSize="0" autoFill="0" autoLine="0" autoPict="0">
                <anchor moveWithCells="1">
                  <from>
                    <xdr:col>8</xdr:col>
                    <xdr:colOff>19050</xdr:colOff>
                    <xdr:row>138</xdr:row>
                    <xdr:rowOff>19050</xdr:rowOff>
                  </from>
                  <to>
                    <xdr:col>8</xdr:col>
                    <xdr:colOff>704850</xdr:colOff>
                    <xdr:row>138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9" name="Check Box 74">
              <controlPr defaultSize="0" autoFill="0" autoLine="0" autoPict="0">
                <anchor moveWithCells="1">
                  <from>
                    <xdr:col>8</xdr:col>
                    <xdr:colOff>19050</xdr:colOff>
                    <xdr:row>139</xdr:row>
                    <xdr:rowOff>19050</xdr:rowOff>
                  </from>
                  <to>
                    <xdr:col>8</xdr:col>
                    <xdr:colOff>704850</xdr:colOff>
                    <xdr:row>139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0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141</xdr:row>
                    <xdr:rowOff>19050</xdr:rowOff>
                  </from>
                  <to>
                    <xdr:col>8</xdr:col>
                    <xdr:colOff>704850</xdr:colOff>
                    <xdr:row>141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1" name="Check Box 76">
              <controlPr defaultSize="0" autoFill="0" autoLine="0" autoPict="0">
                <anchor moveWithCells="1">
                  <from>
                    <xdr:col>8</xdr:col>
                    <xdr:colOff>19050</xdr:colOff>
                    <xdr:row>142</xdr:row>
                    <xdr:rowOff>19050</xdr:rowOff>
                  </from>
                  <to>
                    <xdr:col>8</xdr:col>
                    <xdr:colOff>704850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2" name="Check Box 77">
              <controlPr defaultSize="0" autoFill="0" autoLine="0" autoPict="0">
                <anchor moveWithCells="1">
                  <from>
                    <xdr:col>8</xdr:col>
                    <xdr:colOff>19050</xdr:colOff>
                    <xdr:row>143</xdr:row>
                    <xdr:rowOff>19050</xdr:rowOff>
                  </from>
                  <to>
                    <xdr:col>8</xdr:col>
                    <xdr:colOff>704850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3" name="Check Box 78">
              <controlPr defaultSize="0" autoFill="0" autoLine="0" autoPict="0">
                <anchor moveWithCells="1">
                  <from>
                    <xdr:col>8</xdr:col>
                    <xdr:colOff>19050</xdr:colOff>
                    <xdr:row>144</xdr:row>
                    <xdr:rowOff>19050</xdr:rowOff>
                  </from>
                  <to>
                    <xdr:col>8</xdr:col>
                    <xdr:colOff>704850</xdr:colOff>
                    <xdr:row>144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4" name="Check Box 79">
              <controlPr defaultSize="0" autoFill="0" autoLine="0" autoPict="0">
                <anchor moveWithCells="1">
                  <from>
                    <xdr:col>8</xdr:col>
                    <xdr:colOff>19050</xdr:colOff>
                    <xdr:row>145</xdr:row>
                    <xdr:rowOff>19050</xdr:rowOff>
                  </from>
                  <to>
                    <xdr:col>8</xdr:col>
                    <xdr:colOff>704850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5" name="Check Box 80">
              <controlPr defaultSize="0" autoFill="0" autoLine="0" autoPict="0">
                <anchor moveWithCells="1">
                  <from>
                    <xdr:col>8</xdr:col>
                    <xdr:colOff>19050</xdr:colOff>
                    <xdr:row>148</xdr:row>
                    <xdr:rowOff>19050</xdr:rowOff>
                  </from>
                  <to>
                    <xdr:col>8</xdr:col>
                    <xdr:colOff>704850</xdr:colOff>
                    <xdr:row>148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6" name="Check Box 81">
              <controlPr defaultSize="0" autoFill="0" autoLine="0" autoPict="0">
                <anchor moveWithCells="1">
                  <from>
                    <xdr:col>8</xdr:col>
                    <xdr:colOff>19050</xdr:colOff>
                    <xdr:row>149</xdr:row>
                    <xdr:rowOff>19050</xdr:rowOff>
                  </from>
                  <to>
                    <xdr:col>8</xdr:col>
                    <xdr:colOff>704850</xdr:colOff>
                    <xdr:row>149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7" name="Check Box 82">
              <controlPr defaultSize="0" autoFill="0" autoLine="0" autoPict="0">
                <anchor moveWithCells="1">
                  <from>
                    <xdr:col>8</xdr:col>
                    <xdr:colOff>19050</xdr:colOff>
                    <xdr:row>150</xdr:row>
                    <xdr:rowOff>19050</xdr:rowOff>
                  </from>
                  <to>
                    <xdr:col>8</xdr:col>
                    <xdr:colOff>704850</xdr:colOff>
                    <xdr:row>150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8" name="Check Box 83">
              <controlPr defaultSize="0" autoFill="0" autoLine="0" autoPict="0">
                <anchor moveWithCells="1">
                  <from>
                    <xdr:col>8</xdr:col>
                    <xdr:colOff>19050</xdr:colOff>
                    <xdr:row>151</xdr:row>
                    <xdr:rowOff>19050</xdr:rowOff>
                  </from>
                  <to>
                    <xdr:col>8</xdr:col>
                    <xdr:colOff>704850</xdr:colOff>
                    <xdr:row>151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9" name="Check Box 84">
              <controlPr defaultSize="0" autoFill="0" autoLine="0" autoPict="0">
                <anchor moveWithCells="1">
                  <from>
                    <xdr:col>8</xdr:col>
                    <xdr:colOff>19050</xdr:colOff>
                    <xdr:row>152</xdr:row>
                    <xdr:rowOff>19050</xdr:rowOff>
                  </from>
                  <to>
                    <xdr:col>8</xdr:col>
                    <xdr:colOff>704850</xdr:colOff>
                    <xdr:row>152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0" name="Check Box 85">
              <controlPr defaultSize="0" autoFill="0" autoLine="0" autoPict="0">
                <anchor moveWithCells="1">
                  <from>
                    <xdr:col>8</xdr:col>
                    <xdr:colOff>19050</xdr:colOff>
                    <xdr:row>154</xdr:row>
                    <xdr:rowOff>19050</xdr:rowOff>
                  </from>
                  <to>
                    <xdr:col>8</xdr:col>
                    <xdr:colOff>704850</xdr:colOff>
                    <xdr:row>154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1" name="Check Box 86">
              <controlPr defaultSize="0" autoFill="0" autoLine="0" autoPict="0">
                <anchor moveWithCells="1">
                  <from>
                    <xdr:col>8</xdr:col>
                    <xdr:colOff>19050</xdr:colOff>
                    <xdr:row>155</xdr:row>
                    <xdr:rowOff>19050</xdr:rowOff>
                  </from>
                  <to>
                    <xdr:col>8</xdr:col>
                    <xdr:colOff>704850</xdr:colOff>
                    <xdr:row>155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2" name="Check Box 87">
              <controlPr defaultSize="0" autoFill="0" autoLine="0" autoPict="0">
                <anchor moveWithCells="1">
                  <from>
                    <xdr:col>8</xdr:col>
                    <xdr:colOff>19050</xdr:colOff>
                    <xdr:row>156</xdr:row>
                    <xdr:rowOff>19050</xdr:rowOff>
                  </from>
                  <to>
                    <xdr:col>8</xdr:col>
                    <xdr:colOff>704850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3" name="Check Box 88">
              <controlPr defaultSize="0" autoFill="0" autoLine="0" autoPict="0">
                <anchor moveWithCells="1">
                  <from>
                    <xdr:col>8</xdr:col>
                    <xdr:colOff>19050</xdr:colOff>
                    <xdr:row>157</xdr:row>
                    <xdr:rowOff>19050</xdr:rowOff>
                  </from>
                  <to>
                    <xdr:col>8</xdr:col>
                    <xdr:colOff>704850</xdr:colOff>
                    <xdr:row>157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4" name="Check Box 89">
              <controlPr defaultSize="0" autoFill="0" autoLine="0" autoPict="0">
                <anchor moveWithCells="1">
                  <from>
                    <xdr:col>8</xdr:col>
                    <xdr:colOff>19050</xdr:colOff>
                    <xdr:row>158</xdr:row>
                    <xdr:rowOff>19050</xdr:rowOff>
                  </from>
                  <to>
                    <xdr:col>8</xdr:col>
                    <xdr:colOff>704850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5" name="Check Box 100">
              <controlPr defaultSize="0" autoFill="0" autoLine="0" autoPict="0">
                <anchor moveWithCells="1">
                  <from>
                    <xdr:col>8</xdr:col>
                    <xdr:colOff>19050</xdr:colOff>
                    <xdr:row>161</xdr:row>
                    <xdr:rowOff>19050</xdr:rowOff>
                  </from>
                  <to>
                    <xdr:col>8</xdr:col>
                    <xdr:colOff>704850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6" name="Check Box 101">
              <controlPr defaultSize="0" autoFill="0" autoLine="0" autoPict="0">
                <anchor moveWithCells="1">
                  <from>
                    <xdr:col>8</xdr:col>
                    <xdr:colOff>19050</xdr:colOff>
                    <xdr:row>162</xdr:row>
                    <xdr:rowOff>19050</xdr:rowOff>
                  </from>
                  <to>
                    <xdr:col>8</xdr:col>
                    <xdr:colOff>704850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8</xdr:col>
                    <xdr:colOff>19050</xdr:colOff>
                    <xdr:row>163</xdr:row>
                    <xdr:rowOff>19050</xdr:rowOff>
                  </from>
                  <to>
                    <xdr:col>8</xdr:col>
                    <xdr:colOff>704850</xdr:colOff>
                    <xdr:row>163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8</xdr:col>
                    <xdr:colOff>19050</xdr:colOff>
                    <xdr:row>164</xdr:row>
                    <xdr:rowOff>19050</xdr:rowOff>
                  </from>
                  <to>
                    <xdr:col>8</xdr:col>
                    <xdr:colOff>704850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9" name="Check Box 104">
              <controlPr defaultSize="0" autoFill="0" autoLine="0" autoPict="0">
                <anchor moveWithCells="1">
                  <from>
                    <xdr:col>8</xdr:col>
                    <xdr:colOff>19050</xdr:colOff>
                    <xdr:row>165</xdr:row>
                    <xdr:rowOff>19050</xdr:rowOff>
                  </from>
                  <to>
                    <xdr:col>8</xdr:col>
                    <xdr:colOff>704850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0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167</xdr:row>
                    <xdr:rowOff>19050</xdr:rowOff>
                  </from>
                  <to>
                    <xdr:col>8</xdr:col>
                    <xdr:colOff>704850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1" name="Check Box 106">
              <controlPr defaultSize="0" autoFill="0" autoLine="0" autoPict="0">
                <anchor moveWithCells="1">
                  <from>
                    <xdr:col>8</xdr:col>
                    <xdr:colOff>19050</xdr:colOff>
                    <xdr:row>168</xdr:row>
                    <xdr:rowOff>19050</xdr:rowOff>
                  </from>
                  <to>
                    <xdr:col>8</xdr:col>
                    <xdr:colOff>704850</xdr:colOff>
                    <xdr:row>168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2" name="Check Box 107">
              <controlPr defaultSize="0" autoFill="0" autoLine="0" autoPict="0">
                <anchor moveWithCells="1">
                  <from>
                    <xdr:col>8</xdr:col>
                    <xdr:colOff>19050</xdr:colOff>
                    <xdr:row>169</xdr:row>
                    <xdr:rowOff>19050</xdr:rowOff>
                  </from>
                  <to>
                    <xdr:col>8</xdr:col>
                    <xdr:colOff>704850</xdr:colOff>
                    <xdr:row>169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8</xdr:col>
                    <xdr:colOff>19050</xdr:colOff>
                    <xdr:row>170</xdr:row>
                    <xdr:rowOff>19050</xdr:rowOff>
                  </from>
                  <to>
                    <xdr:col>8</xdr:col>
                    <xdr:colOff>704850</xdr:colOff>
                    <xdr:row>170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8</xdr:col>
                    <xdr:colOff>19050</xdr:colOff>
                    <xdr:row>171</xdr:row>
                    <xdr:rowOff>19050</xdr:rowOff>
                  </from>
                  <to>
                    <xdr:col>8</xdr:col>
                    <xdr:colOff>704850</xdr:colOff>
                    <xdr:row>171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8</xdr:col>
                    <xdr:colOff>19050</xdr:colOff>
                    <xdr:row>174</xdr:row>
                    <xdr:rowOff>19050</xdr:rowOff>
                  </from>
                  <to>
                    <xdr:col>8</xdr:col>
                    <xdr:colOff>704850</xdr:colOff>
                    <xdr:row>174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8</xdr:col>
                    <xdr:colOff>19050</xdr:colOff>
                    <xdr:row>175</xdr:row>
                    <xdr:rowOff>19050</xdr:rowOff>
                  </from>
                  <to>
                    <xdr:col>8</xdr:col>
                    <xdr:colOff>704850</xdr:colOff>
                    <xdr:row>175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8</xdr:col>
                    <xdr:colOff>19050</xdr:colOff>
                    <xdr:row>176</xdr:row>
                    <xdr:rowOff>19050</xdr:rowOff>
                  </from>
                  <to>
                    <xdr:col>8</xdr:col>
                    <xdr:colOff>704850</xdr:colOff>
                    <xdr:row>176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8</xdr:col>
                    <xdr:colOff>19050</xdr:colOff>
                    <xdr:row>177</xdr:row>
                    <xdr:rowOff>19050</xdr:rowOff>
                  </from>
                  <to>
                    <xdr:col>8</xdr:col>
                    <xdr:colOff>704850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8</xdr:col>
                    <xdr:colOff>19050</xdr:colOff>
                    <xdr:row>178</xdr:row>
                    <xdr:rowOff>19050</xdr:rowOff>
                  </from>
                  <to>
                    <xdr:col>8</xdr:col>
                    <xdr:colOff>704850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8</xdr:col>
                    <xdr:colOff>19050</xdr:colOff>
                    <xdr:row>180</xdr:row>
                    <xdr:rowOff>19050</xdr:rowOff>
                  </from>
                  <to>
                    <xdr:col>8</xdr:col>
                    <xdr:colOff>704850</xdr:colOff>
                    <xdr:row>180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8</xdr:col>
                    <xdr:colOff>19050</xdr:colOff>
                    <xdr:row>181</xdr:row>
                    <xdr:rowOff>19050</xdr:rowOff>
                  </from>
                  <to>
                    <xdr:col>8</xdr:col>
                    <xdr:colOff>704850</xdr:colOff>
                    <xdr:row>181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8</xdr:col>
                    <xdr:colOff>19050</xdr:colOff>
                    <xdr:row>182</xdr:row>
                    <xdr:rowOff>19050</xdr:rowOff>
                  </from>
                  <to>
                    <xdr:col>8</xdr:col>
                    <xdr:colOff>704850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8</xdr:col>
                    <xdr:colOff>19050</xdr:colOff>
                    <xdr:row>183</xdr:row>
                    <xdr:rowOff>19050</xdr:rowOff>
                  </from>
                  <to>
                    <xdr:col>8</xdr:col>
                    <xdr:colOff>704850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8</xdr:col>
                    <xdr:colOff>19050</xdr:colOff>
                    <xdr:row>184</xdr:row>
                    <xdr:rowOff>19050</xdr:rowOff>
                  </from>
                  <to>
                    <xdr:col>8</xdr:col>
                    <xdr:colOff>704850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8</xdr:col>
                    <xdr:colOff>19050</xdr:colOff>
                    <xdr:row>187</xdr:row>
                    <xdr:rowOff>19050</xdr:rowOff>
                  </from>
                  <to>
                    <xdr:col>8</xdr:col>
                    <xdr:colOff>704850</xdr:colOff>
                    <xdr:row>187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8</xdr:col>
                    <xdr:colOff>19050</xdr:colOff>
                    <xdr:row>188</xdr:row>
                    <xdr:rowOff>19050</xdr:rowOff>
                  </from>
                  <to>
                    <xdr:col>8</xdr:col>
                    <xdr:colOff>704850</xdr:colOff>
                    <xdr:row>188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8</xdr:col>
                    <xdr:colOff>19050</xdr:colOff>
                    <xdr:row>189</xdr:row>
                    <xdr:rowOff>19050</xdr:rowOff>
                  </from>
                  <to>
                    <xdr:col>8</xdr:col>
                    <xdr:colOff>704850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8</xdr:col>
                    <xdr:colOff>19050</xdr:colOff>
                    <xdr:row>190</xdr:row>
                    <xdr:rowOff>19050</xdr:rowOff>
                  </from>
                  <to>
                    <xdr:col>8</xdr:col>
                    <xdr:colOff>704850</xdr:colOff>
                    <xdr:row>190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8</xdr:col>
                    <xdr:colOff>19050</xdr:colOff>
                    <xdr:row>191</xdr:row>
                    <xdr:rowOff>19050</xdr:rowOff>
                  </from>
                  <to>
                    <xdr:col>8</xdr:col>
                    <xdr:colOff>704850</xdr:colOff>
                    <xdr:row>191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8</xdr:col>
                    <xdr:colOff>19050</xdr:colOff>
                    <xdr:row>193</xdr:row>
                    <xdr:rowOff>19050</xdr:rowOff>
                  </from>
                  <to>
                    <xdr:col>8</xdr:col>
                    <xdr:colOff>704850</xdr:colOff>
                    <xdr:row>193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8</xdr:col>
                    <xdr:colOff>19050</xdr:colOff>
                    <xdr:row>194</xdr:row>
                    <xdr:rowOff>19050</xdr:rowOff>
                  </from>
                  <to>
                    <xdr:col>8</xdr:col>
                    <xdr:colOff>704850</xdr:colOff>
                    <xdr:row>194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8</xdr:col>
                    <xdr:colOff>19050</xdr:colOff>
                    <xdr:row>195</xdr:row>
                    <xdr:rowOff>19050</xdr:rowOff>
                  </from>
                  <to>
                    <xdr:col>8</xdr:col>
                    <xdr:colOff>704850</xdr:colOff>
                    <xdr:row>195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8</xdr:col>
                    <xdr:colOff>19050</xdr:colOff>
                    <xdr:row>196</xdr:row>
                    <xdr:rowOff>19050</xdr:rowOff>
                  </from>
                  <to>
                    <xdr:col>8</xdr:col>
                    <xdr:colOff>704850</xdr:colOff>
                    <xdr:row>196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8</xdr:col>
                    <xdr:colOff>19050</xdr:colOff>
                    <xdr:row>197</xdr:row>
                    <xdr:rowOff>19050</xdr:rowOff>
                  </from>
                  <to>
                    <xdr:col>8</xdr:col>
                    <xdr:colOff>704850</xdr:colOff>
                    <xdr:row>197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8</xdr:col>
                    <xdr:colOff>19050</xdr:colOff>
                    <xdr:row>203</xdr:row>
                    <xdr:rowOff>19050</xdr:rowOff>
                  </from>
                  <to>
                    <xdr:col>8</xdr:col>
                    <xdr:colOff>704850</xdr:colOff>
                    <xdr:row>203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8</xdr:col>
                    <xdr:colOff>19050</xdr:colOff>
                    <xdr:row>204</xdr:row>
                    <xdr:rowOff>19050</xdr:rowOff>
                  </from>
                  <to>
                    <xdr:col>8</xdr:col>
                    <xdr:colOff>704850</xdr:colOff>
                    <xdr:row>204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8</xdr:col>
                    <xdr:colOff>19050</xdr:colOff>
                    <xdr:row>205</xdr:row>
                    <xdr:rowOff>19050</xdr:rowOff>
                  </from>
                  <to>
                    <xdr:col>8</xdr:col>
                    <xdr:colOff>704850</xdr:colOff>
                    <xdr:row>205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8</xdr:col>
                    <xdr:colOff>19050</xdr:colOff>
                    <xdr:row>206</xdr:row>
                    <xdr:rowOff>19050</xdr:rowOff>
                  </from>
                  <to>
                    <xdr:col>8</xdr:col>
                    <xdr:colOff>704850</xdr:colOff>
                    <xdr:row>206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8</xdr:col>
                    <xdr:colOff>19050</xdr:colOff>
                    <xdr:row>207</xdr:row>
                    <xdr:rowOff>19050</xdr:rowOff>
                  </from>
                  <to>
                    <xdr:col>8</xdr:col>
                    <xdr:colOff>704850</xdr:colOff>
                    <xdr:row>207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8</xdr:col>
                    <xdr:colOff>19050</xdr:colOff>
                    <xdr:row>208</xdr:row>
                    <xdr:rowOff>19050</xdr:rowOff>
                  </from>
                  <to>
                    <xdr:col>8</xdr:col>
                    <xdr:colOff>704850</xdr:colOff>
                    <xdr:row>208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8</xdr:col>
                    <xdr:colOff>19050</xdr:colOff>
                    <xdr:row>209</xdr:row>
                    <xdr:rowOff>19050</xdr:rowOff>
                  </from>
                  <to>
                    <xdr:col>8</xdr:col>
                    <xdr:colOff>704850</xdr:colOff>
                    <xdr:row>209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8</xdr:col>
                    <xdr:colOff>19050</xdr:colOff>
                    <xdr:row>211</xdr:row>
                    <xdr:rowOff>19050</xdr:rowOff>
                  </from>
                  <to>
                    <xdr:col>8</xdr:col>
                    <xdr:colOff>704850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8</xdr:col>
                    <xdr:colOff>19050</xdr:colOff>
                    <xdr:row>212</xdr:row>
                    <xdr:rowOff>19050</xdr:rowOff>
                  </from>
                  <to>
                    <xdr:col>8</xdr:col>
                    <xdr:colOff>704850</xdr:colOff>
                    <xdr:row>212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8</xdr:col>
                    <xdr:colOff>19050</xdr:colOff>
                    <xdr:row>213</xdr:row>
                    <xdr:rowOff>19050</xdr:rowOff>
                  </from>
                  <to>
                    <xdr:col>8</xdr:col>
                    <xdr:colOff>704850</xdr:colOff>
                    <xdr:row>213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8</xdr:col>
                    <xdr:colOff>19050</xdr:colOff>
                    <xdr:row>214</xdr:row>
                    <xdr:rowOff>19050</xdr:rowOff>
                  </from>
                  <to>
                    <xdr:col>8</xdr:col>
                    <xdr:colOff>704850</xdr:colOff>
                    <xdr:row>214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8</xdr:col>
                    <xdr:colOff>19050</xdr:colOff>
                    <xdr:row>215</xdr:row>
                    <xdr:rowOff>19050</xdr:rowOff>
                  </from>
                  <to>
                    <xdr:col>8</xdr:col>
                    <xdr:colOff>704850</xdr:colOff>
                    <xdr:row>215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8</xdr:col>
                    <xdr:colOff>19050</xdr:colOff>
                    <xdr:row>217</xdr:row>
                    <xdr:rowOff>19050</xdr:rowOff>
                  </from>
                  <to>
                    <xdr:col>8</xdr:col>
                    <xdr:colOff>704850</xdr:colOff>
                    <xdr:row>217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8</xdr:col>
                    <xdr:colOff>19050</xdr:colOff>
                    <xdr:row>218</xdr:row>
                    <xdr:rowOff>19050</xdr:rowOff>
                  </from>
                  <to>
                    <xdr:col>8</xdr:col>
                    <xdr:colOff>704850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8</xdr:col>
                    <xdr:colOff>19050</xdr:colOff>
                    <xdr:row>219</xdr:row>
                    <xdr:rowOff>19050</xdr:rowOff>
                  </from>
                  <to>
                    <xdr:col>8</xdr:col>
                    <xdr:colOff>704850</xdr:colOff>
                    <xdr:row>219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8</xdr:col>
                    <xdr:colOff>19050</xdr:colOff>
                    <xdr:row>220</xdr:row>
                    <xdr:rowOff>19050</xdr:rowOff>
                  </from>
                  <to>
                    <xdr:col>8</xdr:col>
                    <xdr:colOff>704850</xdr:colOff>
                    <xdr:row>220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8</xdr:col>
                    <xdr:colOff>19050</xdr:colOff>
                    <xdr:row>221</xdr:row>
                    <xdr:rowOff>19050</xdr:rowOff>
                  </from>
                  <to>
                    <xdr:col>8</xdr:col>
                    <xdr:colOff>704850</xdr:colOff>
                    <xdr:row>221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8</xdr:col>
                    <xdr:colOff>19050</xdr:colOff>
                    <xdr:row>223</xdr:row>
                    <xdr:rowOff>19050</xdr:rowOff>
                  </from>
                  <to>
                    <xdr:col>8</xdr:col>
                    <xdr:colOff>704850</xdr:colOff>
                    <xdr:row>223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8</xdr:col>
                    <xdr:colOff>19050</xdr:colOff>
                    <xdr:row>224</xdr:row>
                    <xdr:rowOff>19050</xdr:rowOff>
                  </from>
                  <to>
                    <xdr:col>8</xdr:col>
                    <xdr:colOff>704850</xdr:colOff>
                    <xdr:row>224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8</xdr:col>
                    <xdr:colOff>19050</xdr:colOff>
                    <xdr:row>225</xdr:row>
                    <xdr:rowOff>19050</xdr:rowOff>
                  </from>
                  <to>
                    <xdr:col>8</xdr:col>
                    <xdr:colOff>704850</xdr:colOff>
                    <xdr:row>225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8</xdr:col>
                    <xdr:colOff>19050</xdr:colOff>
                    <xdr:row>226</xdr:row>
                    <xdr:rowOff>19050</xdr:rowOff>
                  </from>
                  <to>
                    <xdr:col>8</xdr:col>
                    <xdr:colOff>704850</xdr:colOff>
                    <xdr:row>226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8</xdr:col>
                    <xdr:colOff>19050</xdr:colOff>
                    <xdr:row>227</xdr:row>
                    <xdr:rowOff>19050</xdr:rowOff>
                  </from>
                  <to>
                    <xdr:col>8</xdr:col>
                    <xdr:colOff>704850</xdr:colOff>
                    <xdr:row>227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8</xdr:col>
                    <xdr:colOff>19050</xdr:colOff>
                    <xdr:row>229</xdr:row>
                    <xdr:rowOff>19050</xdr:rowOff>
                  </from>
                  <to>
                    <xdr:col>8</xdr:col>
                    <xdr:colOff>704850</xdr:colOff>
                    <xdr:row>229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8</xdr:col>
                    <xdr:colOff>19050</xdr:colOff>
                    <xdr:row>230</xdr:row>
                    <xdr:rowOff>19050</xdr:rowOff>
                  </from>
                  <to>
                    <xdr:col>8</xdr:col>
                    <xdr:colOff>704850</xdr:colOff>
                    <xdr:row>230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8</xdr:col>
                    <xdr:colOff>19050</xdr:colOff>
                    <xdr:row>231</xdr:row>
                    <xdr:rowOff>19050</xdr:rowOff>
                  </from>
                  <to>
                    <xdr:col>8</xdr:col>
                    <xdr:colOff>704850</xdr:colOff>
                    <xdr:row>231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8</xdr:col>
                    <xdr:colOff>19050</xdr:colOff>
                    <xdr:row>232</xdr:row>
                    <xdr:rowOff>19050</xdr:rowOff>
                  </from>
                  <to>
                    <xdr:col>8</xdr:col>
                    <xdr:colOff>704850</xdr:colOff>
                    <xdr:row>232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8</xdr:col>
                    <xdr:colOff>19050</xdr:colOff>
                    <xdr:row>234</xdr:row>
                    <xdr:rowOff>19050</xdr:rowOff>
                  </from>
                  <to>
                    <xdr:col>8</xdr:col>
                    <xdr:colOff>704850</xdr:colOff>
                    <xdr:row>234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8</xdr:col>
                    <xdr:colOff>19050</xdr:colOff>
                    <xdr:row>235</xdr:row>
                    <xdr:rowOff>0</xdr:rowOff>
                  </from>
                  <to>
                    <xdr:col>8</xdr:col>
                    <xdr:colOff>704850</xdr:colOff>
                    <xdr:row>235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8</xdr:col>
                    <xdr:colOff>19050</xdr:colOff>
                    <xdr:row>235</xdr:row>
                    <xdr:rowOff>19050</xdr:rowOff>
                  </from>
                  <to>
                    <xdr:col>8</xdr:col>
                    <xdr:colOff>704850</xdr:colOff>
                    <xdr:row>235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8</xdr:col>
                    <xdr:colOff>19050</xdr:colOff>
                    <xdr:row>236</xdr:row>
                    <xdr:rowOff>19050</xdr:rowOff>
                  </from>
                  <to>
                    <xdr:col>8</xdr:col>
                    <xdr:colOff>704850</xdr:colOff>
                    <xdr:row>236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8</xdr:col>
                    <xdr:colOff>19050</xdr:colOff>
                    <xdr:row>243</xdr:row>
                    <xdr:rowOff>19050</xdr:rowOff>
                  </from>
                  <to>
                    <xdr:col>8</xdr:col>
                    <xdr:colOff>704850</xdr:colOff>
                    <xdr:row>243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8</xdr:col>
                    <xdr:colOff>19050</xdr:colOff>
                    <xdr:row>244</xdr:row>
                    <xdr:rowOff>19050</xdr:rowOff>
                  </from>
                  <to>
                    <xdr:col>8</xdr:col>
                    <xdr:colOff>704850</xdr:colOff>
                    <xdr:row>244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8</xdr:col>
                    <xdr:colOff>19050</xdr:colOff>
                    <xdr:row>245</xdr:row>
                    <xdr:rowOff>19050</xdr:rowOff>
                  </from>
                  <to>
                    <xdr:col>8</xdr:col>
                    <xdr:colOff>704850</xdr:colOff>
                    <xdr:row>245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8</xdr:col>
                    <xdr:colOff>19050</xdr:colOff>
                    <xdr:row>246</xdr:row>
                    <xdr:rowOff>19050</xdr:rowOff>
                  </from>
                  <to>
                    <xdr:col>8</xdr:col>
                    <xdr:colOff>704850</xdr:colOff>
                    <xdr:row>246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8</xdr:col>
                    <xdr:colOff>19050</xdr:colOff>
                    <xdr:row>248</xdr:row>
                    <xdr:rowOff>19050</xdr:rowOff>
                  </from>
                  <to>
                    <xdr:col>8</xdr:col>
                    <xdr:colOff>704850</xdr:colOff>
                    <xdr:row>248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8</xdr:col>
                    <xdr:colOff>19050</xdr:colOff>
                    <xdr:row>249</xdr:row>
                    <xdr:rowOff>19050</xdr:rowOff>
                  </from>
                  <to>
                    <xdr:col>8</xdr:col>
                    <xdr:colOff>704850</xdr:colOff>
                    <xdr:row>249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8</xdr:col>
                    <xdr:colOff>19050</xdr:colOff>
                    <xdr:row>250</xdr:row>
                    <xdr:rowOff>19050</xdr:rowOff>
                  </from>
                  <to>
                    <xdr:col>8</xdr:col>
                    <xdr:colOff>704850</xdr:colOff>
                    <xdr:row>250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8</xdr:col>
                    <xdr:colOff>19050</xdr:colOff>
                    <xdr:row>251</xdr:row>
                    <xdr:rowOff>19050</xdr:rowOff>
                  </from>
                  <to>
                    <xdr:col>8</xdr:col>
                    <xdr:colOff>704850</xdr:colOff>
                    <xdr:row>251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8</xdr:col>
                    <xdr:colOff>19050</xdr:colOff>
                    <xdr:row>253</xdr:row>
                    <xdr:rowOff>19050</xdr:rowOff>
                  </from>
                  <to>
                    <xdr:col>8</xdr:col>
                    <xdr:colOff>704850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8</xdr:col>
                    <xdr:colOff>19050</xdr:colOff>
                    <xdr:row>256</xdr:row>
                    <xdr:rowOff>19050</xdr:rowOff>
                  </from>
                  <to>
                    <xdr:col>8</xdr:col>
                    <xdr:colOff>704850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8</xdr:col>
                    <xdr:colOff>19050</xdr:colOff>
                    <xdr:row>257</xdr:row>
                    <xdr:rowOff>19050</xdr:rowOff>
                  </from>
                  <to>
                    <xdr:col>8</xdr:col>
                    <xdr:colOff>704850</xdr:colOff>
                    <xdr:row>257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8</xdr:col>
                    <xdr:colOff>19050</xdr:colOff>
                    <xdr:row>258</xdr:row>
                    <xdr:rowOff>19050</xdr:rowOff>
                  </from>
                  <to>
                    <xdr:col>8</xdr:col>
                    <xdr:colOff>704850</xdr:colOff>
                    <xdr:row>258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8</xdr:col>
                    <xdr:colOff>19050</xdr:colOff>
                    <xdr:row>259</xdr:row>
                    <xdr:rowOff>19050</xdr:rowOff>
                  </from>
                  <to>
                    <xdr:col>8</xdr:col>
                    <xdr:colOff>704850</xdr:colOff>
                    <xdr:row>259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8</xdr:col>
                    <xdr:colOff>19050</xdr:colOff>
                    <xdr:row>261</xdr:row>
                    <xdr:rowOff>19050</xdr:rowOff>
                  </from>
                  <to>
                    <xdr:col>8</xdr:col>
                    <xdr:colOff>704850</xdr:colOff>
                    <xdr:row>261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8</xdr:col>
                    <xdr:colOff>19050</xdr:colOff>
                    <xdr:row>262</xdr:row>
                    <xdr:rowOff>19050</xdr:rowOff>
                  </from>
                  <to>
                    <xdr:col>8</xdr:col>
                    <xdr:colOff>704850</xdr:colOff>
                    <xdr:row>262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8</xdr:col>
                    <xdr:colOff>19050</xdr:colOff>
                    <xdr:row>263</xdr:row>
                    <xdr:rowOff>19050</xdr:rowOff>
                  </from>
                  <to>
                    <xdr:col>8</xdr:col>
                    <xdr:colOff>704850</xdr:colOff>
                    <xdr:row>263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8</xdr:col>
                    <xdr:colOff>19050</xdr:colOff>
                    <xdr:row>264</xdr:row>
                    <xdr:rowOff>19050</xdr:rowOff>
                  </from>
                  <to>
                    <xdr:col>8</xdr:col>
                    <xdr:colOff>704850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8</xdr:col>
                    <xdr:colOff>19050</xdr:colOff>
                    <xdr:row>265</xdr:row>
                    <xdr:rowOff>19050</xdr:rowOff>
                  </from>
                  <to>
                    <xdr:col>8</xdr:col>
                    <xdr:colOff>704850</xdr:colOff>
                    <xdr:row>265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8</xdr:col>
                    <xdr:colOff>19050</xdr:colOff>
                    <xdr:row>268</xdr:row>
                    <xdr:rowOff>19050</xdr:rowOff>
                  </from>
                  <to>
                    <xdr:col>8</xdr:col>
                    <xdr:colOff>704850</xdr:colOff>
                    <xdr:row>268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8</xdr:col>
                    <xdr:colOff>19050</xdr:colOff>
                    <xdr:row>269</xdr:row>
                    <xdr:rowOff>19050</xdr:rowOff>
                  </from>
                  <to>
                    <xdr:col>8</xdr:col>
                    <xdr:colOff>704850</xdr:colOff>
                    <xdr:row>269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8</xdr:col>
                    <xdr:colOff>19050</xdr:colOff>
                    <xdr:row>270</xdr:row>
                    <xdr:rowOff>19050</xdr:rowOff>
                  </from>
                  <to>
                    <xdr:col>8</xdr:col>
                    <xdr:colOff>704850</xdr:colOff>
                    <xdr:row>270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8</xdr:col>
                    <xdr:colOff>19050</xdr:colOff>
                    <xdr:row>272</xdr:row>
                    <xdr:rowOff>19050</xdr:rowOff>
                  </from>
                  <to>
                    <xdr:col>8</xdr:col>
                    <xdr:colOff>704850</xdr:colOff>
                    <xdr:row>272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8</xdr:col>
                    <xdr:colOff>19050</xdr:colOff>
                    <xdr:row>273</xdr:row>
                    <xdr:rowOff>19050</xdr:rowOff>
                  </from>
                  <to>
                    <xdr:col>8</xdr:col>
                    <xdr:colOff>704850</xdr:colOff>
                    <xdr:row>273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8</xdr:col>
                    <xdr:colOff>19050</xdr:colOff>
                    <xdr:row>274</xdr:row>
                    <xdr:rowOff>19050</xdr:rowOff>
                  </from>
                  <to>
                    <xdr:col>8</xdr:col>
                    <xdr:colOff>704850</xdr:colOff>
                    <xdr:row>274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8</xdr:col>
                    <xdr:colOff>19050</xdr:colOff>
                    <xdr:row>277</xdr:row>
                    <xdr:rowOff>19050</xdr:rowOff>
                  </from>
                  <to>
                    <xdr:col>8</xdr:col>
                    <xdr:colOff>704850</xdr:colOff>
                    <xdr:row>277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8</xdr:col>
                    <xdr:colOff>19050</xdr:colOff>
                    <xdr:row>278</xdr:row>
                    <xdr:rowOff>19050</xdr:rowOff>
                  </from>
                  <to>
                    <xdr:col>8</xdr:col>
                    <xdr:colOff>704850</xdr:colOff>
                    <xdr:row>278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8</xdr:col>
                    <xdr:colOff>19050</xdr:colOff>
                    <xdr:row>279</xdr:row>
                    <xdr:rowOff>19050</xdr:rowOff>
                  </from>
                  <to>
                    <xdr:col>8</xdr:col>
                    <xdr:colOff>704850</xdr:colOff>
                    <xdr:row>279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2" name="Check Box 187">
              <controlPr defaultSize="0" autoFill="0" autoLine="0" autoPict="0">
                <anchor moveWithCells="1">
                  <from>
                    <xdr:col>8</xdr:col>
                    <xdr:colOff>19050</xdr:colOff>
                    <xdr:row>281</xdr:row>
                    <xdr:rowOff>19050</xdr:rowOff>
                  </from>
                  <to>
                    <xdr:col>8</xdr:col>
                    <xdr:colOff>704850</xdr:colOff>
                    <xdr:row>281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3" name="Check Box 188">
              <controlPr defaultSize="0" autoFill="0" autoLine="0" autoPict="0">
                <anchor moveWithCells="1">
                  <from>
                    <xdr:col>8</xdr:col>
                    <xdr:colOff>19050</xdr:colOff>
                    <xdr:row>282</xdr:row>
                    <xdr:rowOff>19050</xdr:rowOff>
                  </from>
                  <to>
                    <xdr:col>8</xdr:col>
                    <xdr:colOff>704850</xdr:colOff>
                    <xdr:row>282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4" name="Check Box 189">
              <controlPr defaultSize="0" autoFill="0" autoLine="0" autoPict="0">
                <anchor moveWithCells="1">
                  <from>
                    <xdr:col>8</xdr:col>
                    <xdr:colOff>19050</xdr:colOff>
                    <xdr:row>283</xdr:row>
                    <xdr:rowOff>19050</xdr:rowOff>
                  </from>
                  <to>
                    <xdr:col>8</xdr:col>
                    <xdr:colOff>704850</xdr:colOff>
                    <xdr:row>283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5" name="Check Box 190">
              <controlPr defaultSize="0" autoFill="0" autoLine="0" autoPict="0">
                <anchor moveWithCells="1">
                  <from>
                    <xdr:col>8</xdr:col>
                    <xdr:colOff>19050</xdr:colOff>
                    <xdr:row>286</xdr:row>
                    <xdr:rowOff>19050</xdr:rowOff>
                  </from>
                  <to>
                    <xdr:col>8</xdr:col>
                    <xdr:colOff>704850</xdr:colOff>
                    <xdr:row>286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6" name="Check Box 191">
              <controlPr defaultSize="0" autoFill="0" autoLine="0" autoPict="0">
                <anchor moveWithCells="1">
                  <from>
                    <xdr:col>8</xdr:col>
                    <xdr:colOff>19050</xdr:colOff>
                    <xdr:row>287</xdr:row>
                    <xdr:rowOff>19050</xdr:rowOff>
                  </from>
                  <to>
                    <xdr:col>8</xdr:col>
                    <xdr:colOff>704850</xdr:colOff>
                    <xdr:row>287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7" name="Check Box 192">
              <controlPr defaultSize="0" autoFill="0" autoLine="0" autoPict="0">
                <anchor moveWithCells="1">
                  <from>
                    <xdr:col>8</xdr:col>
                    <xdr:colOff>19050</xdr:colOff>
                    <xdr:row>288</xdr:row>
                    <xdr:rowOff>19050</xdr:rowOff>
                  </from>
                  <to>
                    <xdr:col>8</xdr:col>
                    <xdr:colOff>704850</xdr:colOff>
                    <xdr:row>288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8" name="Check Box 193">
              <controlPr defaultSize="0" autoFill="0" autoLine="0" autoPict="0">
                <anchor moveWithCells="1">
                  <from>
                    <xdr:col>8</xdr:col>
                    <xdr:colOff>19050</xdr:colOff>
                    <xdr:row>290</xdr:row>
                    <xdr:rowOff>19050</xdr:rowOff>
                  </from>
                  <to>
                    <xdr:col>8</xdr:col>
                    <xdr:colOff>704850</xdr:colOff>
                    <xdr:row>290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69" name="Check Box 194">
              <controlPr defaultSize="0" autoFill="0" autoLine="0" autoPict="0">
                <anchor moveWithCells="1">
                  <from>
                    <xdr:col>8</xdr:col>
                    <xdr:colOff>19050</xdr:colOff>
                    <xdr:row>291</xdr:row>
                    <xdr:rowOff>19050</xdr:rowOff>
                  </from>
                  <to>
                    <xdr:col>8</xdr:col>
                    <xdr:colOff>704850</xdr:colOff>
                    <xdr:row>291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70" name="Check Box 195">
              <controlPr defaultSize="0" autoFill="0" autoLine="0" autoPict="0">
                <anchor moveWithCells="1">
                  <from>
                    <xdr:col>8</xdr:col>
                    <xdr:colOff>19050</xdr:colOff>
                    <xdr:row>292</xdr:row>
                    <xdr:rowOff>19050</xdr:rowOff>
                  </from>
                  <to>
                    <xdr:col>8</xdr:col>
                    <xdr:colOff>704850</xdr:colOff>
                    <xdr:row>292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71" name="Check Box 196">
              <controlPr defaultSize="0" autoFill="0" autoLine="0" autoPict="0">
                <anchor moveWithCells="1">
                  <from>
                    <xdr:col>8</xdr:col>
                    <xdr:colOff>19050</xdr:colOff>
                    <xdr:row>299</xdr:row>
                    <xdr:rowOff>19050</xdr:rowOff>
                  </from>
                  <to>
                    <xdr:col>8</xdr:col>
                    <xdr:colOff>704850</xdr:colOff>
                    <xdr:row>299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2" name="Check Box 197">
              <controlPr defaultSize="0" autoFill="0" autoLine="0" autoPict="0">
                <anchor moveWithCells="1">
                  <from>
                    <xdr:col>8</xdr:col>
                    <xdr:colOff>19050</xdr:colOff>
                    <xdr:row>300</xdr:row>
                    <xdr:rowOff>19050</xdr:rowOff>
                  </from>
                  <to>
                    <xdr:col>8</xdr:col>
                    <xdr:colOff>704850</xdr:colOff>
                    <xdr:row>300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73" name="Check Box 198">
              <controlPr defaultSize="0" autoFill="0" autoLine="0" autoPict="0">
                <anchor moveWithCells="1">
                  <from>
                    <xdr:col>8</xdr:col>
                    <xdr:colOff>19050</xdr:colOff>
                    <xdr:row>301</xdr:row>
                    <xdr:rowOff>19050</xdr:rowOff>
                  </from>
                  <to>
                    <xdr:col>8</xdr:col>
                    <xdr:colOff>704850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74" name="Check Box 199">
              <controlPr defaultSize="0" autoFill="0" autoLine="0" autoPict="0">
                <anchor moveWithCells="1">
                  <from>
                    <xdr:col>8</xdr:col>
                    <xdr:colOff>19050</xdr:colOff>
                    <xdr:row>302</xdr:row>
                    <xdr:rowOff>19050</xdr:rowOff>
                  </from>
                  <to>
                    <xdr:col>8</xdr:col>
                    <xdr:colOff>704850</xdr:colOff>
                    <xdr:row>302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75" name="Check Box 200">
              <controlPr defaultSize="0" autoFill="0" autoLine="0" autoPict="0">
                <anchor moveWithCells="1">
                  <from>
                    <xdr:col>8</xdr:col>
                    <xdr:colOff>19050</xdr:colOff>
                    <xdr:row>304</xdr:row>
                    <xdr:rowOff>19050</xdr:rowOff>
                  </from>
                  <to>
                    <xdr:col>8</xdr:col>
                    <xdr:colOff>704850</xdr:colOff>
                    <xdr:row>304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76" name="Check Box 201">
              <controlPr defaultSize="0" autoFill="0" autoLine="0" autoPict="0">
                <anchor moveWithCells="1">
                  <from>
                    <xdr:col>8</xdr:col>
                    <xdr:colOff>19050</xdr:colOff>
                    <xdr:row>305</xdr:row>
                    <xdr:rowOff>19050</xdr:rowOff>
                  </from>
                  <to>
                    <xdr:col>8</xdr:col>
                    <xdr:colOff>704850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77" name="Check Box 202">
              <controlPr defaultSize="0" autoFill="0" autoLine="0" autoPict="0">
                <anchor moveWithCells="1">
                  <from>
                    <xdr:col>8</xdr:col>
                    <xdr:colOff>19050</xdr:colOff>
                    <xdr:row>306</xdr:row>
                    <xdr:rowOff>19050</xdr:rowOff>
                  </from>
                  <to>
                    <xdr:col>8</xdr:col>
                    <xdr:colOff>704850</xdr:colOff>
                    <xdr:row>306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78" name="Check Box 203">
              <controlPr defaultSize="0" autoFill="0" autoLine="0" autoPict="0">
                <anchor moveWithCells="1">
                  <from>
                    <xdr:col>8</xdr:col>
                    <xdr:colOff>19050</xdr:colOff>
                    <xdr:row>307</xdr:row>
                    <xdr:rowOff>19050</xdr:rowOff>
                  </from>
                  <to>
                    <xdr:col>8</xdr:col>
                    <xdr:colOff>704850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79" name="Check Box 204">
              <controlPr defaultSize="0" autoFill="0" autoLine="0" autoPict="0">
                <anchor moveWithCells="1">
                  <from>
                    <xdr:col>8</xdr:col>
                    <xdr:colOff>19050</xdr:colOff>
                    <xdr:row>310</xdr:row>
                    <xdr:rowOff>19050</xdr:rowOff>
                  </from>
                  <to>
                    <xdr:col>8</xdr:col>
                    <xdr:colOff>704850</xdr:colOff>
                    <xdr:row>310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80" name="Check Box 205">
              <controlPr defaultSize="0" autoFill="0" autoLine="0" autoPict="0">
                <anchor moveWithCells="1">
                  <from>
                    <xdr:col>8</xdr:col>
                    <xdr:colOff>19050</xdr:colOff>
                    <xdr:row>311</xdr:row>
                    <xdr:rowOff>19050</xdr:rowOff>
                  </from>
                  <to>
                    <xdr:col>8</xdr:col>
                    <xdr:colOff>704850</xdr:colOff>
                    <xdr:row>311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81" name="Check Box 206">
              <controlPr defaultSize="0" autoFill="0" autoLine="0" autoPict="0">
                <anchor moveWithCells="1">
                  <from>
                    <xdr:col>8</xdr:col>
                    <xdr:colOff>19050</xdr:colOff>
                    <xdr:row>312</xdr:row>
                    <xdr:rowOff>19050</xdr:rowOff>
                  </from>
                  <to>
                    <xdr:col>8</xdr:col>
                    <xdr:colOff>704850</xdr:colOff>
                    <xdr:row>312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82" name="Check Box 207">
              <controlPr defaultSize="0" autoFill="0" autoLine="0" autoPict="0">
                <anchor moveWithCells="1">
                  <from>
                    <xdr:col>8</xdr:col>
                    <xdr:colOff>19050</xdr:colOff>
                    <xdr:row>313</xdr:row>
                    <xdr:rowOff>19050</xdr:rowOff>
                  </from>
                  <to>
                    <xdr:col>8</xdr:col>
                    <xdr:colOff>704850</xdr:colOff>
                    <xdr:row>313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3" name="Check Box 208">
              <controlPr defaultSize="0" autoFill="0" autoLine="0" autoPict="0">
                <anchor moveWithCells="1">
                  <from>
                    <xdr:col>8</xdr:col>
                    <xdr:colOff>19050</xdr:colOff>
                    <xdr:row>315</xdr:row>
                    <xdr:rowOff>19050</xdr:rowOff>
                  </from>
                  <to>
                    <xdr:col>8</xdr:col>
                    <xdr:colOff>704850</xdr:colOff>
                    <xdr:row>315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84" name="Check Box 209">
              <controlPr defaultSize="0" autoFill="0" autoLine="0" autoPict="0">
                <anchor moveWithCells="1">
                  <from>
                    <xdr:col>8</xdr:col>
                    <xdr:colOff>19050</xdr:colOff>
                    <xdr:row>316</xdr:row>
                    <xdr:rowOff>19050</xdr:rowOff>
                  </from>
                  <to>
                    <xdr:col>8</xdr:col>
                    <xdr:colOff>704850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85" name="Check Box 210">
              <controlPr defaultSize="0" autoFill="0" autoLine="0" autoPict="0">
                <anchor moveWithCells="1">
                  <from>
                    <xdr:col>8</xdr:col>
                    <xdr:colOff>19050</xdr:colOff>
                    <xdr:row>317</xdr:row>
                    <xdr:rowOff>19050</xdr:rowOff>
                  </from>
                  <to>
                    <xdr:col>8</xdr:col>
                    <xdr:colOff>704850</xdr:colOff>
                    <xdr:row>317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86" name="Check Box 211">
              <controlPr defaultSize="0" autoFill="0" autoLine="0" autoPict="0">
                <anchor moveWithCells="1">
                  <from>
                    <xdr:col>8</xdr:col>
                    <xdr:colOff>19050</xdr:colOff>
                    <xdr:row>318</xdr:row>
                    <xdr:rowOff>19050</xdr:rowOff>
                  </from>
                  <to>
                    <xdr:col>8</xdr:col>
                    <xdr:colOff>704850</xdr:colOff>
                    <xdr:row>318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7" name="Check Box 212">
              <controlPr defaultSize="0" autoFill="0" autoLine="0" autoPict="0">
                <anchor moveWithCells="1">
                  <from>
                    <xdr:col>8</xdr:col>
                    <xdr:colOff>19050</xdr:colOff>
                    <xdr:row>319</xdr:row>
                    <xdr:rowOff>19050</xdr:rowOff>
                  </from>
                  <to>
                    <xdr:col>8</xdr:col>
                    <xdr:colOff>704850</xdr:colOff>
                    <xdr:row>319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8" name="Check Box 213">
              <controlPr defaultSize="0" autoFill="0" autoLine="0" autoPict="0">
                <anchor moveWithCells="1">
                  <from>
                    <xdr:col>8</xdr:col>
                    <xdr:colOff>19050</xdr:colOff>
                    <xdr:row>322</xdr:row>
                    <xdr:rowOff>19050</xdr:rowOff>
                  </from>
                  <to>
                    <xdr:col>8</xdr:col>
                    <xdr:colOff>704850</xdr:colOff>
                    <xdr:row>322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89" name="Check Box 214">
              <controlPr defaultSize="0" autoFill="0" autoLine="0" autoPict="0">
                <anchor moveWithCells="1">
                  <from>
                    <xdr:col>8</xdr:col>
                    <xdr:colOff>19050</xdr:colOff>
                    <xdr:row>323</xdr:row>
                    <xdr:rowOff>19050</xdr:rowOff>
                  </from>
                  <to>
                    <xdr:col>8</xdr:col>
                    <xdr:colOff>704850</xdr:colOff>
                    <xdr:row>323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90" name="Check Box 215">
              <controlPr defaultSize="0" autoFill="0" autoLine="0" autoPict="0">
                <anchor moveWithCells="1">
                  <from>
                    <xdr:col>8</xdr:col>
                    <xdr:colOff>19050</xdr:colOff>
                    <xdr:row>324</xdr:row>
                    <xdr:rowOff>19050</xdr:rowOff>
                  </from>
                  <to>
                    <xdr:col>8</xdr:col>
                    <xdr:colOff>704850</xdr:colOff>
                    <xdr:row>324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1" name="Check Box 216">
              <controlPr defaultSize="0" autoFill="0" autoLine="0" autoPict="0">
                <anchor moveWithCells="1">
                  <from>
                    <xdr:col>8</xdr:col>
                    <xdr:colOff>19050</xdr:colOff>
                    <xdr:row>325</xdr:row>
                    <xdr:rowOff>19050</xdr:rowOff>
                  </from>
                  <to>
                    <xdr:col>8</xdr:col>
                    <xdr:colOff>704850</xdr:colOff>
                    <xdr:row>325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2" name="Check Box 217">
              <controlPr defaultSize="0" autoFill="0" autoLine="0" autoPict="0">
                <anchor moveWithCells="1">
                  <from>
                    <xdr:col>8</xdr:col>
                    <xdr:colOff>19050</xdr:colOff>
                    <xdr:row>327</xdr:row>
                    <xdr:rowOff>19050</xdr:rowOff>
                  </from>
                  <to>
                    <xdr:col>8</xdr:col>
                    <xdr:colOff>704850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93" name="Check Box 218">
              <controlPr defaultSize="0" autoFill="0" autoLine="0" autoPict="0">
                <anchor moveWithCells="1">
                  <from>
                    <xdr:col>8</xdr:col>
                    <xdr:colOff>19050</xdr:colOff>
                    <xdr:row>328</xdr:row>
                    <xdr:rowOff>19050</xdr:rowOff>
                  </from>
                  <to>
                    <xdr:col>8</xdr:col>
                    <xdr:colOff>704850</xdr:colOff>
                    <xdr:row>328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94" name="Check Box 219">
              <controlPr defaultSize="0" autoFill="0" autoLine="0" autoPict="0">
                <anchor moveWithCells="1">
                  <from>
                    <xdr:col>8</xdr:col>
                    <xdr:colOff>19050</xdr:colOff>
                    <xdr:row>329</xdr:row>
                    <xdr:rowOff>19050</xdr:rowOff>
                  </from>
                  <to>
                    <xdr:col>8</xdr:col>
                    <xdr:colOff>704850</xdr:colOff>
                    <xdr:row>329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5" name="Check Box 220">
              <controlPr defaultSize="0" autoFill="0" autoLine="0" autoPict="0">
                <anchor moveWithCells="1">
                  <from>
                    <xdr:col>8</xdr:col>
                    <xdr:colOff>19050</xdr:colOff>
                    <xdr:row>330</xdr:row>
                    <xdr:rowOff>19050</xdr:rowOff>
                  </from>
                  <to>
                    <xdr:col>8</xdr:col>
                    <xdr:colOff>704850</xdr:colOff>
                    <xdr:row>330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96" name="Check Box 221">
              <controlPr defaultSize="0" autoFill="0" autoLine="0" autoPict="0">
                <anchor moveWithCells="1">
                  <from>
                    <xdr:col>8</xdr:col>
                    <xdr:colOff>19050</xdr:colOff>
                    <xdr:row>331</xdr:row>
                    <xdr:rowOff>19050</xdr:rowOff>
                  </from>
                  <to>
                    <xdr:col>8</xdr:col>
                    <xdr:colOff>704850</xdr:colOff>
                    <xdr:row>331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97" name="Check Box 222">
              <controlPr defaultSize="0" autoFill="0" autoLine="0" autoPict="0">
                <anchor moveWithCells="1">
                  <from>
                    <xdr:col>8</xdr:col>
                    <xdr:colOff>19050</xdr:colOff>
                    <xdr:row>334</xdr:row>
                    <xdr:rowOff>19050</xdr:rowOff>
                  </from>
                  <to>
                    <xdr:col>8</xdr:col>
                    <xdr:colOff>704850</xdr:colOff>
                    <xdr:row>334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98" name="Check Box 223">
              <controlPr defaultSize="0" autoFill="0" autoLine="0" autoPict="0">
                <anchor moveWithCells="1">
                  <from>
                    <xdr:col>8</xdr:col>
                    <xdr:colOff>19050</xdr:colOff>
                    <xdr:row>335</xdr:row>
                    <xdr:rowOff>19050</xdr:rowOff>
                  </from>
                  <to>
                    <xdr:col>8</xdr:col>
                    <xdr:colOff>704850</xdr:colOff>
                    <xdr:row>335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99" name="Check Box 224">
              <controlPr defaultSize="0" autoFill="0" autoLine="0" autoPict="0">
                <anchor moveWithCells="1">
                  <from>
                    <xdr:col>8</xdr:col>
                    <xdr:colOff>19050</xdr:colOff>
                    <xdr:row>336</xdr:row>
                    <xdr:rowOff>19050</xdr:rowOff>
                  </from>
                  <to>
                    <xdr:col>8</xdr:col>
                    <xdr:colOff>704850</xdr:colOff>
                    <xdr:row>336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00" name="Check Box 225">
              <controlPr defaultSize="0" autoFill="0" autoLine="0" autoPict="0">
                <anchor moveWithCells="1">
                  <from>
                    <xdr:col>8</xdr:col>
                    <xdr:colOff>19050</xdr:colOff>
                    <xdr:row>337</xdr:row>
                    <xdr:rowOff>19050</xdr:rowOff>
                  </from>
                  <to>
                    <xdr:col>8</xdr:col>
                    <xdr:colOff>704850</xdr:colOff>
                    <xdr:row>337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01" name="Check Box 226">
              <controlPr defaultSize="0" autoFill="0" autoLine="0" autoPict="0">
                <anchor moveWithCells="1">
                  <from>
                    <xdr:col>8</xdr:col>
                    <xdr:colOff>19050</xdr:colOff>
                    <xdr:row>339</xdr:row>
                    <xdr:rowOff>19050</xdr:rowOff>
                  </from>
                  <to>
                    <xdr:col>8</xdr:col>
                    <xdr:colOff>704850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2" name="Check Box 227">
              <controlPr defaultSize="0" autoFill="0" autoLine="0" autoPict="0">
                <anchor moveWithCells="1">
                  <from>
                    <xdr:col>8</xdr:col>
                    <xdr:colOff>19050</xdr:colOff>
                    <xdr:row>340</xdr:row>
                    <xdr:rowOff>19050</xdr:rowOff>
                  </from>
                  <to>
                    <xdr:col>8</xdr:col>
                    <xdr:colOff>704850</xdr:colOff>
                    <xdr:row>340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03" name="Check Box 228">
              <controlPr defaultSize="0" autoFill="0" autoLine="0" autoPict="0">
                <anchor moveWithCells="1">
                  <from>
                    <xdr:col>8</xdr:col>
                    <xdr:colOff>19050</xdr:colOff>
                    <xdr:row>341</xdr:row>
                    <xdr:rowOff>19050</xdr:rowOff>
                  </from>
                  <to>
                    <xdr:col>8</xdr:col>
                    <xdr:colOff>704850</xdr:colOff>
                    <xdr:row>341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04" name="Check Box 229">
              <controlPr defaultSize="0" autoFill="0" autoLine="0" autoPict="0">
                <anchor moveWithCells="1">
                  <from>
                    <xdr:col>8</xdr:col>
                    <xdr:colOff>19050</xdr:colOff>
                    <xdr:row>342</xdr:row>
                    <xdr:rowOff>19050</xdr:rowOff>
                  </from>
                  <to>
                    <xdr:col>8</xdr:col>
                    <xdr:colOff>704850</xdr:colOff>
                    <xdr:row>342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05" name="Check Box 230">
              <controlPr defaultSize="0" autoFill="0" autoLine="0" autoPict="0">
                <anchor moveWithCells="1">
                  <from>
                    <xdr:col>8</xdr:col>
                    <xdr:colOff>19050</xdr:colOff>
                    <xdr:row>345</xdr:row>
                    <xdr:rowOff>19050</xdr:rowOff>
                  </from>
                  <to>
                    <xdr:col>8</xdr:col>
                    <xdr:colOff>704850</xdr:colOff>
                    <xdr:row>345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06" name="Check Box 231">
              <controlPr defaultSize="0" autoFill="0" autoLine="0" autoPict="0">
                <anchor moveWithCells="1">
                  <from>
                    <xdr:col>8</xdr:col>
                    <xdr:colOff>19050</xdr:colOff>
                    <xdr:row>346</xdr:row>
                    <xdr:rowOff>19050</xdr:rowOff>
                  </from>
                  <to>
                    <xdr:col>8</xdr:col>
                    <xdr:colOff>704850</xdr:colOff>
                    <xdr:row>346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07" name="Check Box 232">
              <controlPr defaultSize="0" autoFill="0" autoLine="0" autoPict="0">
                <anchor moveWithCells="1">
                  <from>
                    <xdr:col>8</xdr:col>
                    <xdr:colOff>19050</xdr:colOff>
                    <xdr:row>347</xdr:row>
                    <xdr:rowOff>19050</xdr:rowOff>
                  </from>
                  <to>
                    <xdr:col>8</xdr:col>
                    <xdr:colOff>704850</xdr:colOff>
                    <xdr:row>347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08" name="Check Box 233">
              <controlPr defaultSize="0" autoFill="0" autoLine="0" autoPict="0">
                <anchor moveWithCells="1">
                  <from>
                    <xdr:col>8</xdr:col>
                    <xdr:colOff>19050</xdr:colOff>
                    <xdr:row>348</xdr:row>
                    <xdr:rowOff>19050</xdr:rowOff>
                  </from>
                  <to>
                    <xdr:col>8</xdr:col>
                    <xdr:colOff>704850</xdr:colOff>
                    <xdr:row>348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09" name="Check Box 234">
              <controlPr defaultSize="0" autoFill="0" autoLine="0" autoPict="0">
                <anchor moveWithCells="1">
                  <from>
                    <xdr:col>8</xdr:col>
                    <xdr:colOff>19050</xdr:colOff>
                    <xdr:row>350</xdr:row>
                    <xdr:rowOff>19050</xdr:rowOff>
                  </from>
                  <to>
                    <xdr:col>8</xdr:col>
                    <xdr:colOff>704850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10" name="Check Box 235">
              <controlPr defaultSize="0" autoFill="0" autoLine="0" autoPict="0">
                <anchor moveWithCells="1">
                  <from>
                    <xdr:col>8</xdr:col>
                    <xdr:colOff>19050</xdr:colOff>
                    <xdr:row>351</xdr:row>
                    <xdr:rowOff>19050</xdr:rowOff>
                  </from>
                  <to>
                    <xdr:col>8</xdr:col>
                    <xdr:colOff>704850</xdr:colOff>
                    <xdr:row>351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11" name="Check Box 236">
              <controlPr defaultSize="0" autoFill="0" autoLine="0" autoPict="0">
                <anchor moveWithCells="1">
                  <from>
                    <xdr:col>8</xdr:col>
                    <xdr:colOff>19050</xdr:colOff>
                    <xdr:row>352</xdr:row>
                    <xdr:rowOff>19050</xdr:rowOff>
                  </from>
                  <to>
                    <xdr:col>8</xdr:col>
                    <xdr:colOff>704850</xdr:colOff>
                    <xdr:row>352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2" name="Check Box 237">
              <controlPr defaultSize="0" autoFill="0" autoLine="0" autoPict="0">
                <anchor moveWithCells="1">
                  <from>
                    <xdr:col>8</xdr:col>
                    <xdr:colOff>19050</xdr:colOff>
                    <xdr:row>353</xdr:row>
                    <xdr:rowOff>19050</xdr:rowOff>
                  </from>
                  <to>
                    <xdr:col>8</xdr:col>
                    <xdr:colOff>704850</xdr:colOff>
                    <xdr:row>353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3" name="Check Box 238">
              <controlPr defaultSize="0" autoFill="0" autoLine="0" autoPict="0">
                <anchor moveWithCells="1">
                  <from>
                    <xdr:col>8</xdr:col>
                    <xdr:colOff>19050</xdr:colOff>
                    <xdr:row>356</xdr:row>
                    <xdr:rowOff>19050</xdr:rowOff>
                  </from>
                  <to>
                    <xdr:col>8</xdr:col>
                    <xdr:colOff>704850</xdr:colOff>
                    <xdr:row>356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14" name="Check Box 239">
              <controlPr defaultSize="0" autoFill="0" autoLine="0" autoPict="0">
                <anchor moveWithCells="1">
                  <from>
                    <xdr:col>8</xdr:col>
                    <xdr:colOff>19050</xdr:colOff>
                    <xdr:row>357</xdr:row>
                    <xdr:rowOff>19050</xdr:rowOff>
                  </from>
                  <to>
                    <xdr:col>8</xdr:col>
                    <xdr:colOff>704850</xdr:colOff>
                    <xdr:row>357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15" name="Check Box 240">
              <controlPr defaultSize="0" autoFill="0" autoLine="0" autoPict="0">
                <anchor moveWithCells="1">
                  <from>
                    <xdr:col>8</xdr:col>
                    <xdr:colOff>19050</xdr:colOff>
                    <xdr:row>358</xdr:row>
                    <xdr:rowOff>19050</xdr:rowOff>
                  </from>
                  <to>
                    <xdr:col>8</xdr:col>
                    <xdr:colOff>704850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16" name="Check Box 241">
              <controlPr defaultSize="0" autoFill="0" autoLine="0" autoPict="0">
                <anchor moveWithCells="1">
                  <from>
                    <xdr:col>8</xdr:col>
                    <xdr:colOff>19050</xdr:colOff>
                    <xdr:row>359</xdr:row>
                    <xdr:rowOff>19050</xdr:rowOff>
                  </from>
                  <to>
                    <xdr:col>8</xdr:col>
                    <xdr:colOff>704850</xdr:colOff>
                    <xdr:row>359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17" name="Check Box 242">
              <controlPr defaultSize="0" autoFill="0" autoLine="0" autoPict="0">
                <anchor moveWithCells="1">
                  <from>
                    <xdr:col>8</xdr:col>
                    <xdr:colOff>19050</xdr:colOff>
                    <xdr:row>361</xdr:row>
                    <xdr:rowOff>19050</xdr:rowOff>
                  </from>
                  <to>
                    <xdr:col>8</xdr:col>
                    <xdr:colOff>704850</xdr:colOff>
                    <xdr:row>361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18" name="Check Box 243">
              <controlPr defaultSize="0" autoFill="0" autoLine="0" autoPict="0">
                <anchor moveWithCells="1">
                  <from>
                    <xdr:col>8</xdr:col>
                    <xdr:colOff>19050</xdr:colOff>
                    <xdr:row>362</xdr:row>
                    <xdr:rowOff>19050</xdr:rowOff>
                  </from>
                  <to>
                    <xdr:col>8</xdr:col>
                    <xdr:colOff>704850</xdr:colOff>
                    <xdr:row>362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9" name="Check Box 244">
              <controlPr defaultSize="0" autoFill="0" autoLine="0" autoPict="0">
                <anchor moveWithCells="1">
                  <from>
                    <xdr:col>8</xdr:col>
                    <xdr:colOff>19050</xdr:colOff>
                    <xdr:row>363</xdr:row>
                    <xdr:rowOff>19050</xdr:rowOff>
                  </from>
                  <to>
                    <xdr:col>8</xdr:col>
                    <xdr:colOff>704850</xdr:colOff>
                    <xdr:row>363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0" name="Check Box 245">
              <controlPr defaultSize="0" autoFill="0" autoLine="0" autoPict="0">
                <anchor moveWithCells="1">
                  <from>
                    <xdr:col>8</xdr:col>
                    <xdr:colOff>19050</xdr:colOff>
                    <xdr:row>369</xdr:row>
                    <xdr:rowOff>19050</xdr:rowOff>
                  </from>
                  <to>
                    <xdr:col>8</xdr:col>
                    <xdr:colOff>704850</xdr:colOff>
                    <xdr:row>369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21" name="Check Box 246">
              <controlPr defaultSize="0" autoFill="0" autoLine="0" autoPict="0">
                <anchor moveWithCells="1">
                  <from>
                    <xdr:col>8</xdr:col>
                    <xdr:colOff>19050</xdr:colOff>
                    <xdr:row>370</xdr:row>
                    <xdr:rowOff>19050</xdr:rowOff>
                  </from>
                  <to>
                    <xdr:col>8</xdr:col>
                    <xdr:colOff>704850</xdr:colOff>
                    <xdr:row>370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2" name="Check Box 247">
              <controlPr defaultSize="0" autoFill="0" autoLine="0" autoPict="0">
                <anchor moveWithCells="1">
                  <from>
                    <xdr:col>8</xdr:col>
                    <xdr:colOff>19050</xdr:colOff>
                    <xdr:row>371</xdr:row>
                    <xdr:rowOff>19050</xdr:rowOff>
                  </from>
                  <to>
                    <xdr:col>8</xdr:col>
                    <xdr:colOff>704850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23" name="Check Box 248">
              <controlPr defaultSize="0" autoFill="0" autoLine="0" autoPict="0">
                <anchor moveWithCells="1">
                  <from>
                    <xdr:col>8</xdr:col>
                    <xdr:colOff>19050</xdr:colOff>
                    <xdr:row>373</xdr:row>
                    <xdr:rowOff>19050</xdr:rowOff>
                  </from>
                  <to>
                    <xdr:col>8</xdr:col>
                    <xdr:colOff>704850</xdr:colOff>
                    <xdr:row>373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4" name="Check Box 249">
              <controlPr defaultSize="0" autoFill="0" autoLine="0" autoPict="0">
                <anchor moveWithCells="1">
                  <from>
                    <xdr:col>8</xdr:col>
                    <xdr:colOff>19050</xdr:colOff>
                    <xdr:row>374</xdr:row>
                    <xdr:rowOff>19050</xdr:rowOff>
                  </from>
                  <to>
                    <xdr:col>8</xdr:col>
                    <xdr:colOff>704850</xdr:colOff>
                    <xdr:row>374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25" name="Check Box 250">
              <controlPr defaultSize="0" autoFill="0" autoLine="0" autoPict="0">
                <anchor moveWithCells="1">
                  <from>
                    <xdr:col>8</xdr:col>
                    <xdr:colOff>19050</xdr:colOff>
                    <xdr:row>375</xdr:row>
                    <xdr:rowOff>19050</xdr:rowOff>
                  </from>
                  <to>
                    <xdr:col>8</xdr:col>
                    <xdr:colOff>704850</xdr:colOff>
                    <xdr:row>375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26" name="Check Box 251">
              <controlPr defaultSize="0" autoFill="0" autoLine="0" autoPict="0">
                <anchor moveWithCells="1">
                  <from>
                    <xdr:col>8</xdr:col>
                    <xdr:colOff>19050</xdr:colOff>
                    <xdr:row>377</xdr:row>
                    <xdr:rowOff>19050</xdr:rowOff>
                  </from>
                  <to>
                    <xdr:col>8</xdr:col>
                    <xdr:colOff>704850</xdr:colOff>
                    <xdr:row>377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27" name="Check Box 252">
              <controlPr defaultSize="0" autoFill="0" autoLine="0" autoPict="0">
                <anchor moveWithCells="1">
                  <from>
                    <xdr:col>8</xdr:col>
                    <xdr:colOff>19050</xdr:colOff>
                    <xdr:row>378</xdr:row>
                    <xdr:rowOff>19050</xdr:rowOff>
                  </from>
                  <to>
                    <xdr:col>8</xdr:col>
                    <xdr:colOff>704850</xdr:colOff>
                    <xdr:row>378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28" name="Check Box 253">
              <controlPr defaultSize="0" autoFill="0" autoLine="0" autoPict="0">
                <anchor moveWithCells="1">
                  <from>
                    <xdr:col>8</xdr:col>
                    <xdr:colOff>19050</xdr:colOff>
                    <xdr:row>379</xdr:row>
                    <xdr:rowOff>19050</xdr:rowOff>
                  </from>
                  <to>
                    <xdr:col>8</xdr:col>
                    <xdr:colOff>704850</xdr:colOff>
                    <xdr:row>379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9" name="Check Box 254">
              <controlPr defaultSize="0" autoFill="0" autoLine="0" autoPict="0">
                <anchor moveWithCells="1">
                  <from>
                    <xdr:col>8</xdr:col>
                    <xdr:colOff>19050</xdr:colOff>
                    <xdr:row>381</xdr:row>
                    <xdr:rowOff>19050</xdr:rowOff>
                  </from>
                  <to>
                    <xdr:col>8</xdr:col>
                    <xdr:colOff>704850</xdr:colOff>
                    <xdr:row>381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30" name="Check Box 255">
              <controlPr defaultSize="0" autoFill="0" autoLine="0" autoPict="0">
                <anchor moveWithCells="1">
                  <from>
                    <xdr:col>8</xdr:col>
                    <xdr:colOff>19050</xdr:colOff>
                    <xdr:row>382</xdr:row>
                    <xdr:rowOff>19050</xdr:rowOff>
                  </from>
                  <to>
                    <xdr:col>8</xdr:col>
                    <xdr:colOff>704850</xdr:colOff>
                    <xdr:row>382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31" name="Check Box 256">
              <controlPr defaultSize="0" autoFill="0" autoLine="0" autoPict="0">
                <anchor moveWithCells="1">
                  <from>
                    <xdr:col>8</xdr:col>
                    <xdr:colOff>19050</xdr:colOff>
                    <xdr:row>383</xdr:row>
                    <xdr:rowOff>19050</xdr:rowOff>
                  </from>
                  <to>
                    <xdr:col>8</xdr:col>
                    <xdr:colOff>704850</xdr:colOff>
                    <xdr:row>383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32" name="Check Box 257">
              <controlPr defaultSize="0" autoFill="0" autoLine="0" autoPict="0">
                <anchor moveWithCells="1">
                  <from>
                    <xdr:col>8</xdr:col>
                    <xdr:colOff>19050</xdr:colOff>
                    <xdr:row>385</xdr:row>
                    <xdr:rowOff>19050</xdr:rowOff>
                  </from>
                  <to>
                    <xdr:col>8</xdr:col>
                    <xdr:colOff>704850</xdr:colOff>
                    <xdr:row>385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3" name="Check Box 258">
              <controlPr defaultSize="0" autoFill="0" autoLine="0" autoPict="0">
                <anchor moveWithCells="1">
                  <from>
                    <xdr:col>8</xdr:col>
                    <xdr:colOff>19050</xdr:colOff>
                    <xdr:row>386</xdr:row>
                    <xdr:rowOff>19050</xdr:rowOff>
                  </from>
                  <to>
                    <xdr:col>8</xdr:col>
                    <xdr:colOff>704850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34" name="Check Box 259">
              <controlPr defaultSize="0" autoFill="0" autoLine="0" autoPict="0">
                <anchor moveWithCells="1">
                  <from>
                    <xdr:col>8</xdr:col>
                    <xdr:colOff>19050</xdr:colOff>
                    <xdr:row>387</xdr:row>
                    <xdr:rowOff>19050</xdr:rowOff>
                  </from>
                  <to>
                    <xdr:col>8</xdr:col>
                    <xdr:colOff>704850</xdr:colOff>
                    <xdr:row>387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35" name="Check Box 260">
              <controlPr defaultSize="0" autoFill="0" autoLine="0" autoPict="0">
                <anchor moveWithCells="1">
                  <from>
                    <xdr:col>8</xdr:col>
                    <xdr:colOff>19050</xdr:colOff>
                    <xdr:row>389</xdr:row>
                    <xdr:rowOff>19050</xdr:rowOff>
                  </from>
                  <to>
                    <xdr:col>8</xdr:col>
                    <xdr:colOff>704850</xdr:colOff>
                    <xdr:row>389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6" name="Check Box 261">
              <controlPr defaultSize="0" autoFill="0" autoLine="0" autoPict="0">
                <anchor moveWithCells="1">
                  <from>
                    <xdr:col>8</xdr:col>
                    <xdr:colOff>19050</xdr:colOff>
                    <xdr:row>390</xdr:row>
                    <xdr:rowOff>19050</xdr:rowOff>
                  </from>
                  <to>
                    <xdr:col>8</xdr:col>
                    <xdr:colOff>704850</xdr:colOff>
                    <xdr:row>390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7" name="Check Box 262">
              <controlPr defaultSize="0" autoFill="0" autoLine="0" autoPict="0">
                <anchor moveWithCells="1">
                  <from>
                    <xdr:col>8</xdr:col>
                    <xdr:colOff>19050</xdr:colOff>
                    <xdr:row>391</xdr:row>
                    <xdr:rowOff>19050</xdr:rowOff>
                  </from>
                  <to>
                    <xdr:col>8</xdr:col>
                    <xdr:colOff>704850</xdr:colOff>
                    <xdr:row>391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8" name="Check Box 263">
              <controlPr defaultSize="0" autoFill="0" autoLine="0" autoPict="0">
                <anchor moveWithCells="1">
                  <from>
                    <xdr:col>8</xdr:col>
                    <xdr:colOff>19050</xdr:colOff>
                    <xdr:row>393</xdr:row>
                    <xdr:rowOff>19050</xdr:rowOff>
                  </from>
                  <to>
                    <xdr:col>8</xdr:col>
                    <xdr:colOff>704850</xdr:colOff>
                    <xdr:row>393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9" name="Check Box 264">
              <controlPr defaultSize="0" autoFill="0" autoLine="0" autoPict="0">
                <anchor moveWithCells="1">
                  <from>
                    <xdr:col>8</xdr:col>
                    <xdr:colOff>19050</xdr:colOff>
                    <xdr:row>394</xdr:row>
                    <xdr:rowOff>19050</xdr:rowOff>
                  </from>
                  <to>
                    <xdr:col>8</xdr:col>
                    <xdr:colOff>704850</xdr:colOff>
                    <xdr:row>394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40" name="Check Box 265">
              <controlPr defaultSize="0" autoFill="0" autoLine="0" autoPict="0">
                <anchor moveWithCells="1">
                  <from>
                    <xdr:col>8</xdr:col>
                    <xdr:colOff>19050</xdr:colOff>
                    <xdr:row>395</xdr:row>
                    <xdr:rowOff>19050</xdr:rowOff>
                  </from>
                  <to>
                    <xdr:col>8</xdr:col>
                    <xdr:colOff>704850</xdr:colOff>
                    <xdr:row>395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41" name="Check Box 266">
              <controlPr defaultSize="0" autoFill="0" autoLine="0" autoPict="0">
                <anchor moveWithCells="1">
                  <from>
                    <xdr:col>8</xdr:col>
                    <xdr:colOff>19050</xdr:colOff>
                    <xdr:row>397</xdr:row>
                    <xdr:rowOff>19050</xdr:rowOff>
                  </from>
                  <to>
                    <xdr:col>8</xdr:col>
                    <xdr:colOff>704850</xdr:colOff>
                    <xdr:row>397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42" name="Check Box 267">
              <controlPr defaultSize="0" autoFill="0" autoLine="0" autoPict="0">
                <anchor moveWithCells="1">
                  <from>
                    <xdr:col>8</xdr:col>
                    <xdr:colOff>19050</xdr:colOff>
                    <xdr:row>398</xdr:row>
                    <xdr:rowOff>19050</xdr:rowOff>
                  </from>
                  <to>
                    <xdr:col>8</xdr:col>
                    <xdr:colOff>704850</xdr:colOff>
                    <xdr:row>398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3" name="Check Box 268">
              <controlPr defaultSize="0" autoFill="0" autoLine="0" autoPict="0">
                <anchor moveWithCells="1">
                  <from>
                    <xdr:col>8</xdr:col>
                    <xdr:colOff>19050</xdr:colOff>
                    <xdr:row>399</xdr:row>
                    <xdr:rowOff>19050</xdr:rowOff>
                  </from>
                  <to>
                    <xdr:col>8</xdr:col>
                    <xdr:colOff>704850</xdr:colOff>
                    <xdr:row>399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44" name="Check Box 269">
              <controlPr defaultSize="0" autoFill="0" autoLine="0" autoPict="0">
                <anchor moveWithCells="1">
                  <from>
                    <xdr:col>8</xdr:col>
                    <xdr:colOff>19050</xdr:colOff>
                    <xdr:row>401</xdr:row>
                    <xdr:rowOff>19050</xdr:rowOff>
                  </from>
                  <to>
                    <xdr:col>8</xdr:col>
                    <xdr:colOff>704850</xdr:colOff>
                    <xdr:row>401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45" name="Check Box 270">
              <controlPr defaultSize="0" autoFill="0" autoLine="0" autoPict="0">
                <anchor moveWithCells="1">
                  <from>
                    <xdr:col>8</xdr:col>
                    <xdr:colOff>19050</xdr:colOff>
                    <xdr:row>402</xdr:row>
                    <xdr:rowOff>19050</xdr:rowOff>
                  </from>
                  <to>
                    <xdr:col>8</xdr:col>
                    <xdr:colOff>704850</xdr:colOff>
                    <xdr:row>402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46" name="Check Box 271">
              <controlPr defaultSize="0" autoFill="0" autoLine="0" autoPict="0">
                <anchor moveWithCells="1">
                  <from>
                    <xdr:col>8</xdr:col>
                    <xdr:colOff>19050</xdr:colOff>
                    <xdr:row>403</xdr:row>
                    <xdr:rowOff>19050</xdr:rowOff>
                  </from>
                  <to>
                    <xdr:col>8</xdr:col>
                    <xdr:colOff>704850</xdr:colOff>
                    <xdr:row>403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47" name="Check Box 272">
              <controlPr defaultSize="0" autoFill="0" autoLine="0" autoPict="0">
                <anchor moveWithCells="1">
                  <from>
                    <xdr:col>8</xdr:col>
                    <xdr:colOff>19050</xdr:colOff>
                    <xdr:row>405</xdr:row>
                    <xdr:rowOff>19050</xdr:rowOff>
                  </from>
                  <to>
                    <xdr:col>8</xdr:col>
                    <xdr:colOff>704850</xdr:colOff>
                    <xdr:row>405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48" name="Check Box 273">
              <controlPr defaultSize="0" autoFill="0" autoLine="0" autoPict="0">
                <anchor moveWithCells="1">
                  <from>
                    <xdr:col>8</xdr:col>
                    <xdr:colOff>19050</xdr:colOff>
                    <xdr:row>406</xdr:row>
                    <xdr:rowOff>19050</xdr:rowOff>
                  </from>
                  <to>
                    <xdr:col>8</xdr:col>
                    <xdr:colOff>704850</xdr:colOff>
                    <xdr:row>406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49" name="Check Box 274">
              <controlPr defaultSize="0" autoFill="0" autoLine="0" autoPict="0">
                <anchor moveWithCells="1">
                  <from>
                    <xdr:col>8</xdr:col>
                    <xdr:colOff>19050</xdr:colOff>
                    <xdr:row>407</xdr:row>
                    <xdr:rowOff>19050</xdr:rowOff>
                  </from>
                  <to>
                    <xdr:col>8</xdr:col>
                    <xdr:colOff>704850</xdr:colOff>
                    <xdr:row>407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50" name="Check Box 275">
              <controlPr defaultSize="0" autoFill="0" autoLine="0" autoPict="0">
                <anchor moveWithCells="1">
                  <from>
                    <xdr:col>8</xdr:col>
                    <xdr:colOff>19050</xdr:colOff>
                    <xdr:row>413</xdr:row>
                    <xdr:rowOff>19050</xdr:rowOff>
                  </from>
                  <to>
                    <xdr:col>8</xdr:col>
                    <xdr:colOff>704850</xdr:colOff>
                    <xdr:row>413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51" name="Check Box 276">
              <controlPr defaultSize="0" autoFill="0" autoLine="0" autoPict="0">
                <anchor moveWithCells="1">
                  <from>
                    <xdr:col>8</xdr:col>
                    <xdr:colOff>19050</xdr:colOff>
                    <xdr:row>414</xdr:row>
                    <xdr:rowOff>19050</xdr:rowOff>
                  </from>
                  <to>
                    <xdr:col>8</xdr:col>
                    <xdr:colOff>704850</xdr:colOff>
                    <xdr:row>414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52" name="Check Box 277">
              <controlPr defaultSize="0" autoFill="0" autoLine="0" autoPict="0">
                <anchor moveWithCells="1">
                  <from>
                    <xdr:col>8</xdr:col>
                    <xdr:colOff>19050</xdr:colOff>
                    <xdr:row>415</xdr:row>
                    <xdr:rowOff>19050</xdr:rowOff>
                  </from>
                  <to>
                    <xdr:col>8</xdr:col>
                    <xdr:colOff>704850</xdr:colOff>
                    <xdr:row>415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53" name="Check Box 278">
              <controlPr defaultSize="0" autoFill="0" autoLine="0" autoPict="0">
                <anchor moveWithCells="1">
                  <from>
                    <xdr:col>8</xdr:col>
                    <xdr:colOff>19050</xdr:colOff>
                    <xdr:row>417</xdr:row>
                    <xdr:rowOff>19050</xdr:rowOff>
                  </from>
                  <to>
                    <xdr:col>8</xdr:col>
                    <xdr:colOff>704850</xdr:colOff>
                    <xdr:row>417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54" name="Check Box 279">
              <controlPr defaultSize="0" autoFill="0" autoLine="0" autoPict="0">
                <anchor moveWithCells="1">
                  <from>
                    <xdr:col>8</xdr:col>
                    <xdr:colOff>19050</xdr:colOff>
                    <xdr:row>418</xdr:row>
                    <xdr:rowOff>19050</xdr:rowOff>
                  </from>
                  <to>
                    <xdr:col>8</xdr:col>
                    <xdr:colOff>704850</xdr:colOff>
                    <xdr:row>418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55" name="Check Box 280">
              <controlPr defaultSize="0" autoFill="0" autoLine="0" autoPict="0">
                <anchor moveWithCells="1">
                  <from>
                    <xdr:col>8</xdr:col>
                    <xdr:colOff>19050</xdr:colOff>
                    <xdr:row>419</xdr:row>
                    <xdr:rowOff>19050</xdr:rowOff>
                  </from>
                  <to>
                    <xdr:col>8</xdr:col>
                    <xdr:colOff>704850</xdr:colOff>
                    <xdr:row>419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56" name="Check Box 281">
              <controlPr defaultSize="0" autoFill="0" autoLine="0" autoPict="0">
                <anchor moveWithCells="1">
                  <from>
                    <xdr:col>8</xdr:col>
                    <xdr:colOff>19050</xdr:colOff>
                    <xdr:row>421</xdr:row>
                    <xdr:rowOff>19050</xdr:rowOff>
                  </from>
                  <to>
                    <xdr:col>8</xdr:col>
                    <xdr:colOff>704850</xdr:colOff>
                    <xdr:row>421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57" name="Check Box 282">
              <controlPr defaultSize="0" autoFill="0" autoLine="0" autoPict="0">
                <anchor moveWithCells="1">
                  <from>
                    <xdr:col>8</xdr:col>
                    <xdr:colOff>19050</xdr:colOff>
                    <xdr:row>422</xdr:row>
                    <xdr:rowOff>19050</xdr:rowOff>
                  </from>
                  <to>
                    <xdr:col>8</xdr:col>
                    <xdr:colOff>704850</xdr:colOff>
                    <xdr:row>422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58" name="Check Box 283">
              <controlPr defaultSize="0" autoFill="0" autoLine="0" autoPict="0">
                <anchor moveWithCells="1">
                  <from>
                    <xdr:col>8</xdr:col>
                    <xdr:colOff>19050</xdr:colOff>
                    <xdr:row>423</xdr:row>
                    <xdr:rowOff>19050</xdr:rowOff>
                  </from>
                  <to>
                    <xdr:col>8</xdr:col>
                    <xdr:colOff>704850</xdr:colOff>
                    <xdr:row>423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59" name="Check Box 284">
              <controlPr defaultSize="0" autoFill="0" autoLine="0" autoPict="0">
                <anchor moveWithCells="1">
                  <from>
                    <xdr:col>8</xdr:col>
                    <xdr:colOff>19050</xdr:colOff>
                    <xdr:row>425</xdr:row>
                    <xdr:rowOff>19050</xdr:rowOff>
                  </from>
                  <to>
                    <xdr:col>8</xdr:col>
                    <xdr:colOff>704850</xdr:colOff>
                    <xdr:row>425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60" name="Check Box 285">
              <controlPr defaultSize="0" autoFill="0" autoLine="0" autoPict="0">
                <anchor moveWithCells="1">
                  <from>
                    <xdr:col>8</xdr:col>
                    <xdr:colOff>19050</xdr:colOff>
                    <xdr:row>426</xdr:row>
                    <xdr:rowOff>19050</xdr:rowOff>
                  </from>
                  <to>
                    <xdr:col>8</xdr:col>
                    <xdr:colOff>704850</xdr:colOff>
                    <xdr:row>426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61" name="Check Box 286">
              <controlPr defaultSize="0" autoFill="0" autoLine="0" autoPict="0">
                <anchor moveWithCells="1">
                  <from>
                    <xdr:col>8</xdr:col>
                    <xdr:colOff>19050</xdr:colOff>
                    <xdr:row>427</xdr:row>
                    <xdr:rowOff>19050</xdr:rowOff>
                  </from>
                  <to>
                    <xdr:col>8</xdr:col>
                    <xdr:colOff>704850</xdr:colOff>
                    <xdr:row>427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62" name="Check Box 287">
              <controlPr defaultSize="0" autoFill="0" autoLine="0" autoPict="0">
                <anchor moveWithCells="1">
                  <from>
                    <xdr:col>8</xdr:col>
                    <xdr:colOff>19050</xdr:colOff>
                    <xdr:row>429</xdr:row>
                    <xdr:rowOff>19050</xdr:rowOff>
                  </from>
                  <to>
                    <xdr:col>8</xdr:col>
                    <xdr:colOff>704850</xdr:colOff>
                    <xdr:row>429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63" name="Check Box 288">
              <controlPr defaultSize="0" autoFill="0" autoLine="0" autoPict="0">
                <anchor moveWithCells="1">
                  <from>
                    <xdr:col>8</xdr:col>
                    <xdr:colOff>19050</xdr:colOff>
                    <xdr:row>430</xdr:row>
                    <xdr:rowOff>19050</xdr:rowOff>
                  </from>
                  <to>
                    <xdr:col>8</xdr:col>
                    <xdr:colOff>704850</xdr:colOff>
                    <xdr:row>430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64" name="Check Box 289">
              <controlPr defaultSize="0" autoFill="0" autoLine="0" autoPict="0">
                <anchor moveWithCells="1">
                  <from>
                    <xdr:col>8</xdr:col>
                    <xdr:colOff>19050</xdr:colOff>
                    <xdr:row>431</xdr:row>
                    <xdr:rowOff>19050</xdr:rowOff>
                  </from>
                  <to>
                    <xdr:col>8</xdr:col>
                    <xdr:colOff>704850</xdr:colOff>
                    <xdr:row>431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5" name="Check Box 290">
              <controlPr defaultSize="0" autoFill="0" autoLine="0" autoPict="0">
                <anchor moveWithCells="1">
                  <from>
                    <xdr:col>8</xdr:col>
                    <xdr:colOff>19050</xdr:colOff>
                    <xdr:row>433</xdr:row>
                    <xdr:rowOff>19050</xdr:rowOff>
                  </from>
                  <to>
                    <xdr:col>8</xdr:col>
                    <xdr:colOff>704850</xdr:colOff>
                    <xdr:row>433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66" name="Check Box 291">
              <controlPr defaultSize="0" autoFill="0" autoLine="0" autoPict="0">
                <anchor moveWithCells="1">
                  <from>
                    <xdr:col>8</xdr:col>
                    <xdr:colOff>19050</xdr:colOff>
                    <xdr:row>434</xdr:row>
                    <xdr:rowOff>19050</xdr:rowOff>
                  </from>
                  <to>
                    <xdr:col>8</xdr:col>
                    <xdr:colOff>704850</xdr:colOff>
                    <xdr:row>434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67" name="Check Box 292">
              <controlPr defaultSize="0" autoFill="0" autoLine="0" autoPict="0">
                <anchor moveWithCells="1">
                  <from>
                    <xdr:col>8</xdr:col>
                    <xdr:colOff>19050</xdr:colOff>
                    <xdr:row>435</xdr:row>
                    <xdr:rowOff>19050</xdr:rowOff>
                  </from>
                  <to>
                    <xdr:col>8</xdr:col>
                    <xdr:colOff>704850</xdr:colOff>
                    <xdr:row>435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68" name="Check Box 293">
              <controlPr defaultSize="0" autoFill="0" autoLine="0" autoPict="0">
                <anchor moveWithCells="1">
                  <from>
                    <xdr:col>8</xdr:col>
                    <xdr:colOff>19050</xdr:colOff>
                    <xdr:row>437</xdr:row>
                    <xdr:rowOff>19050</xdr:rowOff>
                  </from>
                  <to>
                    <xdr:col>8</xdr:col>
                    <xdr:colOff>704850</xdr:colOff>
                    <xdr:row>437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69" name="Check Box 294">
              <controlPr defaultSize="0" autoFill="0" autoLine="0" autoPict="0">
                <anchor moveWithCells="1">
                  <from>
                    <xdr:col>8</xdr:col>
                    <xdr:colOff>19050</xdr:colOff>
                    <xdr:row>438</xdr:row>
                    <xdr:rowOff>19050</xdr:rowOff>
                  </from>
                  <to>
                    <xdr:col>8</xdr:col>
                    <xdr:colOff>704850</xdr:colOff>
                    <xdr:row>438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70" name="Check Box 295">
              <controlPr defaultSize="0" autoFill="0" autoLine="0" autoPict="0">
                <anchor moveWithCells="1">
                  <from>
                    <xdr:col>8</xdr:col>
                    <xdr:colOff>19050</xdr:colOff>
                    <xdr:row>439</xdr:row>
                    <xdr:rowOff>19050</xdr:rowOff>
                  </from>
                  <to>
                    <xdr:col>8</xdr:col>
                    <xdr:colOff>704850</xdr:colOff>
                    <xdr:row>439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71" name="Check Box 296">
              <controlPr defaultSize="0" autoFill="0" autoLine="0" autoPict="0">
                <anchor moveWithCells="1">
                  <from>
                    <xdr:col>8</xdr:col>
                    <xdr:colOff>19050</xdr:colOff>
                    <xdr:row>445</xdr:row>
                    <xdr:rowOff>19050</xdr:rowOff>
                  </from>
                  <to>
                    <xdr:col>8</xdr:col>
                    <xdr:colOff>704850</xdr:colOff>
                    <xdr:row>445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72" name="Check Box 297">
              <controlPr defaultSize="0" autoFill="0" autoLine="0" autoPict="0">
                <anchor moveWithCells="1">
                  <from>
                    <xdr:col>8</xdr:col>
                    <xdr:colOff>19050</xdr:colOff>
                    <xdr:row>446</xdr:row>
                    <xdr:rowOff>19050</xdr:rowOff>
                  </from>
                  <to>
                    <xdr:col>8</xdr:col>
                    <xdr:colOff>704850</xdr:colOff>
                    <xdr:row>446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73" name="Check Box 298">
              <controlPr defaultSize="0" autoFill="0" autoLine="0" autoPict="0">
                <anchor moveWithCells="1">
                  <from>
                    <xdr:col>8</xdr:col>
                    <xdr:colOff>19050</xdr:colOff>
                    <xdr:row>448</xdr:row>
                    <xdr:rowOff>19050</xdr:rowOff>
                  </from>
                  <to>
                    <xdr:col>8</xdr:col>
                    <xdr:colOff>704850</xdr:colOff>
                    <xdr:row>448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74" name="Check Box 299">
              <controlPr defaultSize="0" autoFill="0" autoLine="0" autoPict="0">
                <anchor moveWithCells="1">
                  <from>
                    <xdr:col>8</xdr:col>
                    <xdr:colOff>19050</xdr:colOff>
                    <xdr:row>449</xdr:row>
                    <xdr:rowOff>19050</xdr:rowOff>
                  </from>
                  <to>
                    <xdr:col>8</xdr:col>
                    <xdr:colOff>704850</xdr:colOff>
                    <xdr:row>449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75" name="Check Box 300">
              <controlPr defaultSize="0" autoFill="0" autoLine="0" autoPict="0">
                <anchor moveWithCells="1">
                  <from>
                    <xdr:col>8</xdr:col>
                    <xdr:colOff>19050</xdr:colOff>
                    <xdr:row>451</xdr:row>
                    <xdr:rowOff>19050</xdr:rowOff>
                  </from>
                  <to>
                    <xdr:col>8</xdr:col>
                    <xdr:colOff>704850</xdr:colOff>
                    <xdr:row>451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76" name="Check Box 301">
              <controlPr defaultSize="0" autoFill="0" autoLine="0" autoPict="0">
                <anchor moveWithCells="1">
                  <from>
                    <xdr:col>8</xdr:col>
                    <xdr:colOff>19050</xdr:colOff>
                    <xdr:row>452</xdr:row>
                    <xdr:rowOff>19050</xdr:rowOff>
                  </from>
                  <to>
                    <xdr:col>8</xdr:col>
                    <xdr:colOff>704850</xdr:colOff>
                    <xdr:row>452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77" name="Check Box 302">
              <controlPr defaultSize="0" autoFill="0" autoLine="0" autoPict="0">
                <anchor moveWithCells="1">
                  <from>
                    <xdr:col>8</xdr:col>
                    <xdr:colOff>19050</xdr:colOff>
                    <xdr:row>454</xdr:row>
                    <xdr:rowOff>19050</xdr:rowOff>
                  </from>
                  <to>
                    <xdr:col>8</xdr:col>
                    <xdr:colOff>704850</xdr:colOff>
                    <xdr:row>454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78" name="Check Box 303">
              <controlPr defaultSize="0" autoFill="0" autoLine="0" autoPict="0">
                <anchor moveWithCells="1">
                  <from>
                    <xdr:col>8</xdr:col>
                    <xdr:colOff>19050</xdr:colOff>
                    <xdr:row>455</xdr:row>
                    <xdr:rowOff>19050</xdr:rowOff>
                  </from>
                  <to>
                    <xdr:col>8</xdr:col>
                    <xdr:colOff>704850</xdr:colOff>
                    <xdr:row>455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79" name="Check Box 304">
              <controlPr defaultSize="0" autoFill="0" autoLine="0" autoPict="0">
                <anchor moveWithCells="1">
                  <from>
                    <xdr:col>8</xdr:col>
                    <xdr:colOff>19050</xdr:colOff>
                    <xdr:row>457</xdr:row>
                    <xdr:rowOff>19050</xdr:rowOff>
                  </from>
                  <to>
                    <xdr:col>8</xdr:col>
                    <xdr:colOff>704850</xdr:colOff>
                    <xdr:row>457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80" name="Check Box 305">
              <controlPr defaultSize="0" autoFill="0" autoLine="0" autoPict="0">
                <anchor moveWithCells="1">
                  <from>
                    <xdr:col>8</xdr:col>
                    <xdr:colOff>19050</xdr:colOff>
                    <xdr:row>458</xdr:row>
                    <xdr:rowOff>19050</xdr:rowOff>
                  </from>
                  <to>
                    <xdr:col>8</xdr:col>
                    <xdr:colOff>704850</xdr:colOff>
                    <xdr:row>458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81" name="Check Box 306">
              <controlPr defaultSize="0" autoFill="0" autoLine="0" autoPict="0">
                <anchor moveWithCells="1">
                  <from>
                    <xdr:col>8</xdr:col>
                    <xdr:colOff>19050</xdr:colOff>
                    <xdr:row>464</xdr:row>
                    <xdr:rowOff>19050</xdr:rowOff>
                  </from>
                  <to>
                    <xdr:col>8</xdr:col>
                    <xdr:colOff>704850</xdr:colOff>
                    <xdr:row>464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82" name="Check Box 307">
              <controlPr defaultSize="0" autoFill="0" autoLine="0" autoPict="0">
                <anchor moveWithCells="1">
                  <from>
                    <xdr:col>8</xdr:col>
                    <xdr:colOff>19050</xdr:colOff>
                    <xdr:row>466</xdr:row>
                    <xdr:rowOff>19050</xdr:rowOff>
                  </from>
                  <to>
                    <xdr:col>8</xdr:col>
                    <xdr:colOff>704850</xdr:colOff>
                    <xdr:row>466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SEDE" error="SELECCIONE LA SEDE DE LA LISTA" xr:uid="{00000000-0002-0000-0A00-000007000000}">
          <x14:formula1>
            <xm:f>SEDES!$A$1:$A$3</xm:f>
          </x14:formula1>
          <xm:sqref>A27:A32 B36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A6"/>
  <sheetViews>
    <sheetView zoomScaleNormal="100" workbookViewId="0">
      <selection activeCell="C5" sqref="C5"/>
    </sheetView>
  </sheetViews>
  <sheetFormatPr baseColWidth="10" defaultRowHeight="15" x14ac:dyDescent="0.25"/>
  <sheetData>
    <row r="1" spans="1:1" x14ac:dyDescent="0.25">
      <c r="A1" s="2" t="s">
        <v>68</v>
      </c>
    </row>
    <row r="2" spans="1:1" x14ac:dyDescent="0.25">
      <c r="A2" s="2" t="s">
        <v>62</v>
      </c>
    </row>
    <row r="3" spans="1:1" x14ac:dyDescent="0.25">
      <c r="A3" t="s">
        <v>64</v>
      </c>
    </row>
    <row r="4" spans="1:1" x14ac:dyDescent="0.25">
      <c r="A4" t="s">
        <v>63</v>
      </c>
    </row>
    <row r="5" spans="1:1" x14ac:dyDescent="0.25">
      <c r="A5" t="s">
        <v>912</v>
      </c>
    </row>
    <row r="6" spans="1:1" x14ac:dyDescent="0.25">
      <c r="A6" t="s">
        <v>913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A3"/>
  <sheetViews>
    <sheetView workbookViewId="0">
      <selection activeCell="C27" sqref="C27:F27"/>
    </sheetView>
  </sheetViews>
  <sheetFormatPr baseColWidth="10" defaultRowHeight="15" x14ac:dyDescent="0.25"/>
  <cols>
    <col min="1" max="1" width="30.5703125" customWidth="1"/>
  </cols>
  <sheetData>
    <row r="1" spans="1:1" x14ac:dyDescent="0.25">
      <c r="A1" t="s">
        <v>69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140"/>
  <sheetViews>
    <sheetView workbookViewId="0">
      <selection activeCell="A42" sqref="A42"/>
    </sheetView>
  </sheetViews>
  <sheetFormatPr baseColWidth="10" defaultRowHeight="15" x14ac:dyDescent="0.25"/>
  <cols>
    <col min="1" max="1" width="72.28515625" customWidth="1"/>
  </cols>
  <sheetData>
    <row r="1" spans="1:10" x14ac:dyDescent="0.25">
      <c r="A1" s="64" t="str">
        <f t="shared" ref="A1:A97" si="0">CONCATENATE(C1,D1,"__",F1,": ",G1," - ",E1," año "," - RES",J1," - IES ",B1,)</f>
        <v>MzTSER__M1 - U-1: Energética - 1° año  - RES00702-DGE-20 - IES 9019</v>
      </c>
      <c r="B1">
        <v>9019</v>
      </c>
      <c r="C1" s="64" t="s">
        <v>120</v>
      </c>
      <c r="D1" t="s">
        <v>74</v>
      </c>
      <c r="E1" t="s">
        <v>83</v>
      </c>
      <c r="F1" s="65" t="s">
        <v>370</v>
      </c>
      <c r="G1" s="66" t="s">
        <v>481</v>
      </c>
      <c r="H1" s="67" t="s">
        <v>369</v>
      </c>
      <c r="I1" s="67" t="s">
        <v>369</v>
      </c>
      <c r="J1" s="69" t="s">
        <v>482</v>
      </c>
    </row>
    <row r="2" spans="1:10" x14ac:dyDescent="0.25">
      <c r="A2" s="64" t="str">
        <f t="shared" si="0"/>
        <v>MzTSER__M1 - U-2: El sol - 1° año  - RES00702-DGE-20 - IES 9019</v>
      </c>
      <c r="B2">
        <v>9019</v>
      </c>
      <c r="C2" s="64" t="s">
        <v>120</v>
      </c>
      <c r="D2" t="s">
        <v>74</v>
      </c>
      <c r="E2" t="s">
        <v>83</v>
      </c>
      <c r="F2" s="65" t="s">
        <v>371</v>
      </c>
      <c r="G2" s="66" t="s">
        <v>483</v>
      </c>
      <c r="H2" s="67" t="s">
        <v>369</v>
      </c>
      <c r="I2" s="67" t="s">
        <v>369</v>
      </c>
      <c r="J2" s="69" t="s">
        <v>482</v>
      </c>
    </row>
    <row r="3" spans="1:10" x14ac:dyDescent="0.25">
      <c r="A3" s="64" t="str">
        <f t="shared" si="0"/>
        <v>MzTSER__M1 - U-3: El panel solar fotovoltaico - 1° año  - RES00702-DGE-20 - IES 9019</v>
      </c>
      <c r="B3">
        <v>9019</v>
      </c>
      <c r="C3" s="64" t="s">
        <v>120</v>
      </c>
      <c r="D3" t="s">
        <v>74</v>
      </c>
      <c r="E3" t="s">
        <v>83</v>
      </c>
      <c r="F3" s="65" t="s">
        <v>372</v>
      </c>
      <c r="G3" s="66" t="s">
        <v>484</v>
      </c>
      <c r="H3" s="67" t="s">
        <v>369</v>
      </c>
      <c r="I3" s="67" t="s">
        <v>369</v>
      </c>
      <c r="J3" s="69" t="s">
        <v>482</v>
      </c>
    </row>
    <row r="4" spans="1:10" x14ac:dyDescent="0.25">
      <c r="A4" s="64" t="str">
        <f t="shared" si="0"/>
        <v>MzTSER__M1 - U-4: Componentes de una instalación fotovoltaica - 1° año  - RES00702-DGE-20 - IES 9019</v>
      </c>
      <c r="B4">
        <v>9019</v>
      </c>
      <c r="C4" s="64" t="s">
        <v>120</v>
      </c>
      <c r="D4" t="s">
        <v>74</v>
      </c>
      <c r="E4" t="s">
        <v>83</v>
      </c>
      <c r="F4" s="65" t="s">
        <v>373</v>
      </c>
      <c r="G4" s="66" t="s">
        <v>485</v>
      </c>
      <c r="H4" s="67" t="s">
        <v>369</v>
      </c>
      <c r="I4" s="67" t="s">
        <v>369</v>
      </c>
      <c r="J4" s="69" t="s">
        <v>482</v>
      </c>
    </row>
    <row r="5" spans="1:10" x14ac:dyDescent="0.25">
      <c r="A5" s="64" t="str">
        <f t="shared" si="0"/>
        <v>MzTSER__M1 - U-5: Instalación de sistemas fotovoltaico - 1° año  - RES00702-DGE-20 - IES 9019</v>
      </c>
      <c r="B5">
        <v>9019</v>
      </c>
      <c r="C5" s="64" t="s">
        <v>120</v>
      </c>
      <c r="D5" t="s">
        <v>74</v>
      </c>
      <c r="E5" t="s">
        <v>83</v>
      </c>
      <c r="F5" s="65" t="s">
        <v>374</v>
      </c>
      <c r="G5" s="66" t="s">
        <v>486</v>
      </c>
      <c r="H5" s="67" t="s">
        <v>369</v>
      </c>
      <c r="I5" s="67" t="s">
        <v>369</v>
      </c>
      <c r="J5" s="69" t="s">
        <v>482</v>
      </c>
    </row>
    <row r="6" spans="1:10" x14ac:dyDescent="0.25">
      <c r="A6" s="64" t="str">
        <f t="shared" si="0"/>
        <v>MzTSER__M1 - U-6: Mantenimiento de sistemas fotovoltaico - 1° año  - RES00702-DGE-20 - IES 9019</v>
      </c>
      <c r="B6">
        <v>9019</v>
      </c>
      <c r="C6" s="64" t="s">
        <v>120</v>
      </c>
      <c r="D6" t="s">
        <v>74</v>
      </c>
      <c r="E6" t="s">
        <v>83</v>
      </c>
      <c r="F6" s="65" t="s">
        <v>375</v>
      </c>
      <c r="G6" s="66" t="s">
        <v>487</v>
      </c>
      <c r="H6" s="67" t="s">
        <v>369</v>
      </c>
      <c r="I6" s="67" t="s">
        <v>369</v>
      </c>
      <c r="J6" s="69" t="s">
        <v>482</v>
      </c>
    </row>
    <row r="7" spans="1:10" x14ac:dyDescent="0.25">
      <c r="A7" s="64" t="str">
        <f t="shared" si="0"/>
        <v>MzTSER__M1 - U-7: Diseño de sistemas fotovoltaico - 1° año  - RES00702-DGE-20 - IES 9019</v>
      </c>
      <c r="B7">
        <v>9019</v>
      </c>
      <c r="C7" s="64" t="s">
        <v>120</v>
      </c>
      <c r="D7" t="s">
        <v>74</v>
      </c>
      <c r="E7" t="s">
        <v>83</v>
      </c>
      <c r="F7" s="65" t="s">
        <v>488</v>
      </c>
      <c r="G7" s="66" t="s">
        <v>489</v>
      </c>
      <c r="H7" s="67" t="s">
        <v>369</v>
      </c>
      <c r="I7" s="67" t="s">
        <v>369</v>
      </c>
      <c r="J7" s="69" t="s">
        <v>482</v>
      </c>
    </row>
    <row r="8" spans="1:10" x14ac:dyDescent="0.25">
      <c r="A8" s="64" t="str">
        <f t="shared" si="0"/>
        <v>MzTSER__M1 - U-8: Prevención de riesgos, seguridad y protección medioambiental - 1° año  - RES00702-DGE-20 - IES 9019</v>
      </c>
      <c r="B8">
        <v>9019</v>
      </c>
      <c r="C8" s="64" t="s">
        <v>120</v>
      </c>
      <c r="D8" t="s">
        <v>74</v>
      </c>
      <c r="E8" t="s">
        <v>83</v>
      </c>
      <c r="F8" s="65" t="s">
        <v>490</v>
      </c>
      <c r="G8" s="66" t="s">
        <v>491</v>
      </c>
      <c r="H8" s="67" t="s">
        <v>369</v>
      </c>
      <c r="I8" s="67" t="s">
        <v>369</v>
      </c>
      <c r="J8" s="69" t="s">
        <v>482</v>
      </c>
    </row>
    <row r="9" spans="1:10" x14ac:dyDescent="0.25">
      <c r="A9" s="64" t="str">
        <f t="shared" si="0"/>
        <v>MzTSER__M1 - U-9: Eficiencia Energética - 1° año  - RES00702-DGE-20 - IES 9019</v>
      </c>
      <c r="B9">
        <v>9019</v>
      </c>
      <c r="C9" s="64" t="s">
        <v>120</v>
      </c>
      <c r="D9" t="s">
        <v>74</v>
      </c>
      <c r="E9" t="s">
        <v>83</v>
      </c>
      <c r="F9" s="65" t="s">
        <v>492</v>
      </c>
      <c r="G9" s="66" t="s">
        <v>493</v>
      </c>
      <c r="H9" s="67" t="s">
        <v>369</v>
      </c>
      <c r="I9" s="67" t="s">
        <v>369</v>
      </c>
      <c r="J9" s="69" t="s">
        <v>482</v>
      </c>
    </row>
    <row r="10" spans="1:10" x14ac:dyDescent="0.25">
      <c r="A10" s="64" t="str">
        <f t="shared" si="0"/>
        <v>MzTSER__M1 - U-10: Practica Profesionalizante - 1° año  - RES00702-DGE-20 - IES 9019</v>
      </c>
      <c r="B10">
        <v>9019</v>
      </c>
      <c r="C10" s="64" t="s">
        <v>120</v>
      </c>
      <c r="D10" t="s">
        <v>74</v>
      </c>
      <c r="E10" t="s">
        <v>83</v>
      </c>
      <c r="F10" s="65" t="s">
        <v>494</v>
      </c>
      <c r="G10" s="66" t="s">
        <v>381</v>
      </c>
      <c r="H10" s="67" t="s">
        <v>369</v>
      </c>
      <c r="I10" s="67" t="s">
        <v>369</v>
      </c>
      <c r="J10" s="69" t="s">
        <v>482</v>
      </c>
    </row>
    <row r="11" spans="1:10" x14ac:dyDescent="0.25">
      <c r="A11" s="64" t="str">
        <f t="shared" si="0"/>
        <v>MzTSER__M2 - U-1: Electroestática - 1° año  - RES00702-DGE-20 - IES 9019</v>
      </c>
      <c r="B11">
        <v>9019</v>
      </c>
      <c r="C11" s="64" t="s">
        <v>120</v>
      </c>
      <c r="D11" t="s">
        <v>74</v>
      </c>
      <c r="E11" t="s">
        <v>83</v>
      </c>
      <c r="F11" s="65" t="s">
        <v>382</v>
      </c>
      <c r="G11" s="66" t="s">
        <v>495</v>
      </c>
      <c r="H11" s="67" t="s">
        <v>369</v>
      </c>
      <c r="I11" s="67" t="s">
        <v>369</v>
      </c>
      <c r="J11" s="69" t="s">
        <v>482</v>
      </c>
    </row>
    <row r="12" spans="1:10" x14ac:dyDescent="0.25">
      <c r="A12" s="64" t="str">
        <f t="shared" si="0"/>
        <v>MzTSER__M2 - U-2: Electrodinámica - 1° año  - RES00702-DGE-20 - IES 9019</v>
      </c>
      <c r="B12">
        <v>9019</v>
      </c>
      <c r="C12" s="64" t="s">
        <v>120</v>
      </c>
      <c r="D12" t="s">
        <v>74</v>
      </c>
      <c r="E12" t="s">
        <v>83</v>
      </c>
      <c r="F12" s="65" t="s">
        <v>383</v>
      </c>
      <c r="G12" s="66" t="s">
        <v>496</v>
      </c>
      <c r="H12" s="67" t="s">
        <v>369</v>
      </c>
      <c r="I12" s="67" t="s">
        <v>369</v>
      </c>
      <c r="J12" s="69" t="s">
        <v>482</v>
      </c>
    </row>
    <row r="13" spans="1:10" x14ac:dyDescent="0.25">
      <c r="A13" s="64" t="str">
        <f t="shared" si="0"/>
        <v>MzTSER__M2 - U-3: Magnetismo y Electromagnetismo - 1° año  - RES00702-DGE-20 - IES 9019</v>
      </c>
      <c r="B13">
        <v>9019</v>
      </c>
      <c r="C13" s="64" t="s">
        <v>120</v>
      </c>
      <c r="D13" t="s">
        <v>74</v>
      </c>
      <c r="E13" t="s">
        <v>83</v>
      </c>
      <c r="F13" s="65" t="s">
        <v>384</v>
      </c>
      <c r="G13" s="66" t="s">
        <v>699</v>
      </c>
      <c r="H13" s="67" t="s">
        <v>369</v>
      </c>
      <c r="I13" s="67" t="s">
        <v>369</v>
      </c>
      <c r="J13" s="69" t="s">
        <v>482</v>
      </c>
    </row>
    <row r="14" spans="1:10" x14ac:dyDescent="0.25">
      <c r="A14" s="64" t="str">
        <f t="shared" si="0"/>
        <v>MzTSER__M2 - U-4: Máquinas eléctricas - 1° año  - RES00702-DGE-20 - IES 9019</v>
      </c>
      <c r="B14">
        <v>9019</v>
      </c>
      <c r="C14" s="64" t="s">
        <v>120</v>
      </c>
      <c r="D14" t="s">
        <v>74</v>
      </c>
      <c r="E14" t="s">
        <v>83</v>
      </c>
      <c r="F14" s="65" t="s">
        <v>385</v>
      </c>
      <c r="G14" s="66" t="s">
        <v>497</v>
      </c>
      <c r="H14" s="67" t="s">
        <v>369</v>
      </c>
      <c r="I14" s="67" t="s">
        <v>369</v>
      </c>
      <c r="J14" s="69" t="s">
        <v>482</v>
      </c>
    </row>
    <row r="15" spans="1:10" x14ac:dyDescent="0.25">
      <c r="A15" s="64" t="str">
        <f t="shared" si="0"/>
        <v>MzTSER__M2 - U-5: Instalaciones eléctricas - 1° año  - RES00702-DGE-20 - IES 9019</v>
      </c>
      <c r="B15">
        <v>9019</v>
      </c>
      <c r="C15" s="64" t="s">
        <v>120</v>
      </c>
      <c r="D15" t="s">
        <v>74</v>
      </c>
      <c r="E15" t="s">
        <v>83</v>
      </c>
      <c r="F15" s="65" t="s">
        <v>386</v>
      </c>
      <c r="G15" s="66" t="s">
        <v>498</v>
      </c>
      <c r="H15" s="67" t="s">
        <v>369</v>
      </c>
      <c r="I15" s="67" t="s">
        <v>369</v>
      </c>
      <c r="J15" s="69" t="s">
        <v>482</v>
      </c>
    </row>
    <row r="16" spans="1:10" x14ac:dyDescent="0.25">
      <c r="A16" s="64" t="str">
        <f t="shared" si="0"/>
        <v>MzTSER__M2 - U-6: Práctica Profesionalizante - 1° año  - RES00702-DGE-20 - IES 9019</v>
      </c>
      <c r="B16">
        <v>9019</v>
      </c>
      <c r="C16" s="64" t="s">
        <v>120</v>
      </c>
      <c r="D16" t="s">
        <v>74</v>
      </c>
      <c r="E16" t="s">
        <v>83</v>
      </c>
      <c r="F16" s="65" t="s">
        <v>387</v>
      </c>
      <c r="G16" s="66" t="s">
        <v>396</v>
      </c>
      <c r="H16" s="67" t="s">
        <v>369</v>
      </c>
      <c r="I16" s="67" t="s">
        <v>369</v>
      </c>
      <c r="J16" s="69" t="s">
        <v>482</v>
      </c>
    </row>
    <row r="17" spans="1:10" x14ac:dyDescent="0.25">
      <c r="A17" s="64" t="str">
        <f t="shared" si="0"/>
        <v>MzTSER__M3 - U-1: Colectores - 1° año  - RES00702-DGE-20 - IES 9019</v>
      </c>
      <c r="B17">
        <v>9019</v>
      </c>
      <c r="C17" s="64" t="s">
        <v>120</v>
      </c>
      <c r="D17" t="s">
        <v>74</v>
      </c>
      <c r="E17" t="s">
        <v>83</v>
      </c>
      <c r="F17" s="65" t="s">
        <v>397</v>
      </c>
      <c r="G17" s="66" t="s">
        <v>499</v>
      </c>
      <c r="H17" s="67" t="s">
        <v>369</v>
      </c>
      <c r="I17" s="67" t="s">
        <v>369</v>
      </c>
      <c r="J17" s="69" t="s">
        <v>482</v>
      </c>
    </row>
    <row r="18" spans="1:10" x14ac:dyDescent="0.25">
      <c r="A18" s="64" t="str">
        <f t="shared" si="0"/>
        <v>MzTSER__M3 - U-2: Componentes de una instalación fototérmica - 1° año  - RES00702-DGE-20 - IES 9019</v>
      </c>
      <c r="B18">
        <v>9019</v>
      </c>
      <c r="C18" s="64" t="s">
        <v>120</v>
      </c>
      <c r="D18" t="s">
        <v>74</v>
      </c>
      <c r="E18" t="s">
        <v>83</v>
      </c>
      <c r="F18" s="65" t="s">
        <v>399</v>
      </c>
      <c r="G18" s="66" t="s">
        <v>500</v>
      </c>
      <c r="H18" s="67" t="s">
        <v>369</v>
      </c>
      <c r="I18" s="67" t="s">
        <v>369</v>
      </c>
      <c r="J18" s="69" t="s">
        <v>482</v>
      </c>
    </row>
    <row r="19" spans="1:10" x14ac:dyDescent="0.25">
      <c r="A19" s="64" t="str">
        <f t="shared" si="0"/>
        <v>MzTSER__M3 - U-3: Instalación de sistemas fototérmicos - 1° año  - RES00702-DGE-20 - IES 9019</v>
      </c>
      <c r="B19">
        <v>9019</v>
      </c>
      <c r="C19" s="64" t="s">
        <v>120</v>
      </c>
      <c r="D19" t="s">
        <v>74</v>
      </c>
      <c r="E19" t="s">
        <v>83</v>
      </c>
      <c r="F19" s="65" t="s">
        <v>401</v>
      </c>
      <c r="G19" s="66" t="s">
        <v>501</v>
      </c>
      <c r="H19" s="67" t="s">
        <v>369</v>
      </c>
      <c r="I19" s="67" t="s">
        <v>369</v>
      </c>
      <c r="J19" s="69" t="s">
        <v>482</v>
      </c>
    </row>
    <row r="20" spans="1:10" x14ac:dyDescent="0.25">
      <c r="A20" s="64" t="str">
        <f t="shared" si="0"/>
        <v>MzTSER__M3 - U-4: Mantenimiento de sistemas fototérmicos - 1° año  - RES00702-DGE-20 - IES 9019</v>
      </c>
      <c r="B20">
        <v>9019</v>
      </c>
      <c r="C20" s="64" t="s">
        <v>120</v>
      </c>
      <c r="D20" t="s">
        <v>74</v>
      </c>
      <c r="E20" t="s">
        <v>83</v>
      </c>
      <c r="F20" s="65" t="s">
        <v>403</v>
      </c>
      <c r="G20" s="66" t="s">
        <v>502</v>
      </c>
      <c r="H20" s="67" t="s">
        <v>369</v>
      </c>
      <c r="I20" s="67" t="s">
        <v>369</v>
      </c>
      <c r="J20" s="69" t="s">
        <v>482</v>
      </c>
    </row>
    <row r="21" spans="1:10" ht="15.75" customHeight="1" x14ac:dyDescent="0.25">
      <c r="A21" s="64" t="str">
        <f t="shared" si="0"/>
        <v>MzTSER__M3 - U-5: Diseño de sistemas fototérmicos - 1° año  - RES00702-DGE-20 - IES 9019</v>
      </c>
      <c r="B21">
        <v>9019</v>
      </c>
      <c r="C21" s="64" t="s">
        <v>120</v>
      </c>
      <c r="D21" t="s">
        <v>74</v>
      </c>
      <c r="E21" t="s">
        <v>83</v>
      </c>
      <c r="F21" s="65" t="s">
        <v>405</v>
      </c>
      <c r="G21" s="66" t="s">
        <v>503</v>
      </c>
      <c r="H21" s="67" t="s">
        <v>369</v>
      </c>
      <c r="I21" s="67" t="s">
        <v>369</v>
      </c>
      <c r="J21" s="69" t="s">
        <v>482</v>
      </c>
    </row>
    <row r="22" spans="1:10" ht="15.75" customHeight="1" x14ac:dyDescent="0.25">
      <c r="A22" s="64" t="str">
        <f t="shared" si="0"/>
        <v>MzTSER__M3 - U-6: Prevención de riesgos, seguridad y protección medioambiental - 1° año  - RES00702-DGE-20 - IES 9019</v>
      </c>
      <c r="B22">
        <v>9019</v>
      </c>
      <c r="C22" s="64" t="s">
        <v>120</v>
      </c>
      <c r="D22" t="s">
        <v>74</v>
      </c>
      <c r="E22" t="s">
        <v>83</v>
      </c>
      <c r="F22" s="65" t="s">
        <v>504</v>
      </c>
      <c r="G22" s="66" t="s">
        <v>491</v>
      </c>
      <c r="H22" s="67" t="s">
        <v>369</v>
      </c>
      <c r="I22" s="67" t="s">
        <v>369</v>
      </c>
      <c r="J22" s="69" t="s">
        <v>482</v>
      </c>
    </row>
    <row r="23" spans="1:10" ht="15.75" customHeight="1" x14ac:dyDescent="0.25">
      <c r="A23" s="64" t="str">
        <f t="shared" si="0"/>
        <v>MzTSER__M3 - U-7: Eficiencia Energética - 1° año  - RES00702-DGE-20 - IES 9019</v>
      </c>
      <c r="B23">
        <v>9019</v>
      </c>
      <c r="C23" s="64" t="s">
        <v>120</v>
      </c>
      <c r="D23" t="s">
        <v>74</v>
      </c>
      <c r="E23" t="s">
        <v>83</v>
      </c>
      <c r="F23" s="65" t="s">
        <v>505</v>
      </c>
      <c r="G23" s="66" t="s">
        <v>493</v>
      </c>
      <c r="H23" s="67" t="s">
        <v>369</v>
      </c>
      <c r="I23" s="67" t="s">
        <v>369</v>
      </c>
      <c r="J23" s="69" t="s">
        <v>482</v>
      </c>
    </row>
    <row r="24" spans="1:10" ht="15.75" customHeight="1" x14ac:dyDescent="0.25">
      <c r="A24" s="64" t="str">
        <f t="shared" si="0"/>
        <v>MzTSER__M3 - U-8: Práctica Profesionalizante - 1° año  - RES00702-DGE-20 - IES 9019</v>
      </c>
      <c r="B24">
        <v>9019</v>
      </c>
      <c r="C24" s="64" t="s">
        <v>120</v>
      </c>
      <c r="D24" t="s">
        <v>74</v>
      </c>
      <c r="E24" t="s">
        <v>83</v>
      </c>
      <c r="F24" s="65" t="s">
        <v>506</v>
      </c>
      <c r="G24" s="66" t="s">
        <v>396</v>
      </c>
      <c r="H24" s="67" t="s">
        <v>369</v>
      </c>
      <c r="I24" s="67" t="s">
        <v>369</v>
      </c>
      <c r="J24" s="69" t="s">
        <v>482</v>
      </c>
    </row>
    <row r="25" spans="1:10" ht="15.75" customHeight="1" x14ac:dyDescent="0.25">
      <c r="A25" s="64" t="str">
        <f t="shared" si="0"/>
        <v>MzTSER__M4 - U-1: Termometría - 1° año  - RES00702-DGE-20 - IES 9019</v>
      </c>
      <c r="B25">
        <v>9019</v>
      </c>
      <c r="C25" s="64" t="s">
        <v>120</v>
      </c>
      <c r="D25" t="s">
        <v>74</v>
      </c>
      <c r="E25" t="s">
        <v>83</v>
      </c>
      <c r="F25" s="65" t="s">
        <v>406</v>
      </c>
      <c r="G25" s="66" t="s">
        <v>507</v>
      </c>
      <c r="H25" s="67" t="s">
        <v>369</v>
      </c>
      <c r="I25" s="67" t="s">
        <v>369</v>
      </c>
      <c r="J25" s="69" t="s">
        <v>482</v>
      </c>
    </row>
    <row r="26" spans="1:10" ht="15.75" customHeight="1" x14ac:dyDescent="0.25">
      <c r="A26" s="64" t="str">
        <f t="shared" si="0"/>
        <v>MzTSER__M4 - U-2: Calorimetría - 1° año  - RES00702-DGE-20 - IES 9019</v>
      </c>
      <c r="B26">
        <v>9019</v>
      </c>
      <c r="C26" s="64" t="s">
        <v>120</v>
      </c>
      <c r="D26" t="s">
        <v>74</v>
      </c>
      <c r="E26" t="s">
        <v>83</v>
      </c>
      <c r="F26" s="65" t="s">
        <v>408</v>
      </c>
      <c r="G26" s="66" t="s">
        <v>508</v>
      </c>
      <c r="H26" s="67" t="s">
        <v>369</v>
      </c>
      <c r="I26" s="67" t="s">
        <v>369</v>
      </c>
      <c r="J26" s="69" t="s">
        <v>482</v>
      </c>
    </row>
    <row r="27" spans="1:10" ht="15.75" customHeight="1" x14ac:dyDescent="0.25">
      <c r="A27" s="64" t="str">
        <f t="shared" si="0"/>
        <v>MzTSER__M4 - U-3: Termodinámica - 1° año  - RES00702-DGE-20 - IES 9019</v>
      </c>
      <c r="B27">
        <v>9019</v>
      </c>
      <c r="C27" s="64" t="s">
        <v>120</v>
      </c>
      <c r="D27" t="s">
        <v>74</v>
      </c>
      <c r="E27" t="s">
        <v>83</v>
      </c>
      <c r="F27" s="65" t="s">
        <v>410</v>
      </c>
      <c r="G27" s="66" t="s">
        <v>509</v>
      </c>
      <c r="H27" s="67" t="s">
        <v>369</v>
      </c>
      <c r="I27" s="67" t="s">
        <v>369</v>
      </c>
      <c r="J27" s="69" t="s">
        <v>482</v>
      </c>
    </row>
    <row r="28" spans="1:10" ht="15.75" customHeight="1" x14ac:dyDescent="0.25">
      <c r="A28" s="64" t="str">
        <f t="shared" si="0"/>
        <v>MzTSER__M4 - U-4: Transformaciones de Estado - 1° año  - RES00702-DGE-20 - IES 9019</v>
      </c>
      <c r="B28">
        <v>9019</v>
      </c>
      <c r="C28" s="64" t="s">
        <v>120</v>
      </c>
      <c r="D28" t="s">
        <v>74</v>
      </c>
      <c r="E28" t="s">
        <v>83</v>
      </c>
      <c r="F28" s="65" t="s">
        <v>412</v>
      </c>
      <c r="G28" s="66" t="s">
        <v>510</v>
      </c>
      <c r="H28" s="67" t="s">
        <v>369</v>
      </c>
      <c r="I28" s="67" t="s">
        <v>369</v>
      </c>
      <c r="J28" s="69" t="s">
        <v>482</v>
      </c>
    </row>
    <row r="29" spans="1:10" ht="15.75" customHeight="1" x14ac:dyDescent="0.25">
      <c r="A29" s="64" t="str">
        <f t="shared" si="0"/>
        <v>MzTSER__M4 - U-5: Máquinas Térmicas - 1° año  - RES00702-DGE-20 - IES 9019</v>
      </c>
      <c r="B29">
        <v>9019</v>
      </c>
      <c r="C29" s="64" t="s">
        <v>120</v>
      </c>
      <c r="D29" t="s">
        <v>74</v>
      </c>
      <c r="E29" t="s">
        <v>83</v>
      </c>
      <c r="F29" s="65" t="s">
        <v>414</v>
      </c>
      <c r="G29" s="66" t="s">
        <v>511</v>
      </c>
      <c r="H29" s="67" t="s">
        <v>369</v>
      </c>
      <c r="I29" s="67" t="s">
        <v>369</v>
      </c>
      <c r="J29" s="69" t="s">
        <v>482</v>
      </c>
    </row>
    <row r="30" spans="1:10" ht="15.75" customHeight="1" x14ac:dyDescent="0.25">
      <c r="A30" s="64" t="str">
        <f t="shared" si="0"/>
        <v>MzTSER__M4 - U-6: Práctica Profesionalizante - 1° año  - RES00702-DGE-20 - IES 9019</v>
      </c>
      <c r="B30">
        <v>9019</v>
      </c>
      <c r="C30" s="64" t="s">
        <v>120</v>
      </c>
      <c r="D30" t="s">
        <v>74</v>
      </c>
      <c r="E30" t="s">
        <v>83</v>
      </c>
      <c r="F30" s="65" t="s">
        <v>512</v>
      </c>
      <c r="G30" s="66" t="s">
        <v>396</v>
      </c>
      <c r="H30" s="67" t="s">
        <v>369</v>
      </c>
      <c r="I30" s="67" t="s">
        <v>369</v>
      </c>
      <c r="J30" s="69" t="s">
        <v>482</v>
      </c>
    </row>
    <row r="31" spans="1:10" ht="15.75" customHeight="1" x14ac:dyDescent="0.25">
      <c r="A31" s="64" t="str">
        <f t="shared" si="0"/>
        <v>MzTSER__M5 - U-1: Iniciativa emprendedora - 1° año  - RES00702-DGE-20 - IES 9019</v>
      </c>
      <c r="B31">
        <v>9019</v>
      </c>
      <c r="C31" s="64" t="s">
        <v>120</v>
      </c>
      <c r="D31" t="s">
        <v>74</v>
      </c>
      <c r="E31" t="s">
        <v>83</v>
      </c>
      <c r="F31" s="65" t="s">
        <v>415</v>
      </c>
      <c r="G31" s="66" t="s">
        <v>513</v>
      </c>
      <c r="H31" s="67" t="s">
        <v>369</v>
      </c>
      <c r="I31" s="67" t="s">
        <v>369</v>
      </c>
      <c r="J31" s="69" t="s">
        <v>482</v>
      </c>
    </row>
    <row r="32" spans="1:10" ht="15.75" customHeight="1" x14ac:dyDescent="0.25">
      <c r="A32" s="64" t="str">
        <f t="shared" si="0"/>
        <v>MzTSER__M5 - U-2: La empresa y su entorno - 1° año  - RES00702-DGE-20 - IES 9019</v>
      </c>
      <c r="B32">
        <v>9019</v>
      </c>
      <c r="C32" s="64" t="s">
        <v>120</v>
      </c>
      <c r="D32" t="s">
        <v>74</v>
      </c>
      <c r="E32" t="s">
        <v>83</v>
      </c>
      <c r="F32" s="65" t="s">
        <v>417</v>
      </c>
      <c r="G32" s="66" t="s">
        <v>514</v>
      </c>
      <c r="H32" s="67" t="s">
        <v>369</v>
      </c>
      <c r="I32" s="67" t="s">
        <v>369</v>
      </c>
      <c r="J32" s="69" t="s">
        <v>482</v>
      </c>
    </row>
    <row r="33" spans="1:10" ht="15.75" customHeight="1" x14ac:dyDescent="0.25">
      <c r="A33" s="64" t="str">
        <f t="shared" si="0"/>
        <v>MzTSER__M5 - U-3: Creación y puesta en marcha de una empresa - 1° año  - RES00702-DGE-20 - IES 9019</v>
      </c>
      <c r="B33">
        <v>9019</v>
      </c>
      <c r="C33" s="64" t="s">
        <v>120</v>
      </c>
      <c r="D33" t="s">
        <v>74</v>
      </c>
      <c r="E33" t="s">
        <v>83</v>
      </c>
      <c r="F33" s="65" t="s">
        <v>419</v>
      </c>
      <c r="G33" s="66" t="s">
        <v>515</v>
      </c>
      <c r="H33" s="67" t="s">
        <v>369</v>
      </c>
      <c r="I33" s="67" t="s">
        <v>369</v>
      </c>
      <c r="J33" s="69" t="s">
        <v>482</v>
      </c>
    </row>
    <row r="34" spans="1:10" ht="15.75" customHeight="1" x14ac:dyDescent="0.25">
      <c r="A34" s="64" t="str">
        <f t="shared" si="0"/>
        <v>MzTSER__M5 - U-4: Función administrativa - 1° año  - RES00702-DGE-20 - IES 9019</v>
      </c>
      <c r="B34">
        <v>9019</v>
      </c>
      <c r="C34" s="64" t="s">
        <v>120</v>
      </c>
      <c r="D34" t="s">
        <v>74</v>
      </c>
      <c r="E34" t="s">
        <v>83</v>
      </c>
      <c r="F34" s="65" t="s">
        <v>421</v>
      </c>
      <c r="G34" s="66" t="s">
        <v>516</v>
      </c>
      <c r="H34" s="67" t="s">
        <v>369</v>
      </c>
      <c r="I34" s="67" t="s">
        <v>369</v>
      </c>
      <c r="J34" s="69" t="s">
        <v>482</v>
      </c>
    </row>
    <row r="35" spans="1:10" ht="15.75" customHeight="1" x14ac:dyDescent="0.25">
      <c r="A35" s="64" t="str">
        <f t="shared" si="0"/>
        <v>MzTSER__M5 - U-5: Práctica Profesionalizante - 1° año  - RES00702-DGE-20 - IES 9019</v>
      </c>
      <c r="B35" s="64">
        <v>9019</v>
      </c>
      <c r="C35" s="64" t="s">
        <v>120</v>
      </c>
      <c r="D35" s="64" t="s">
        <v>74</v>
      </c>
      <c r="E35" s="64" t="s">
        <v>83</v>
      </c>
      <c r="F35" s="65" t="s">
        <v>423</v>
      </c>
      <c r="G35" s="66" t="s">
        <v>396</v>
      </c>
      <c r="H35" s="68" t="s">
        <v>369</v>
      </c>
      <c r="I35" s="68" t="s">
        <v>369</v>
      </c>
      <c r="J35" s="64" t="s">
        <v>482</v>
      </c>
    </row>
    <row r="36" spans="1:10" ht="15.75" customHeight="1" x14ac:dyDescent="0.25">
      <c r="A36" s="64" t="str">
        <f t="shared" si="0"/>
        <v>MzTSER__M6 - U-1: Idioma Inglés - 1° año  - RES00702-DGE-20 - IES 9019</v>
      </c>
      <c r="B36" s="64">
        <v>9019</v>
      </c>
      <c r="C36" s="64" t="s">
        <v>120</v>
      </c>
      <c r="D36" s="64" t="s">
        <v>74</v>
      </c>
      <c r="E36" s="64" t="s">
        <v>83</v>
      </c>
      <c r="F36" s="65" t="s">
        <v>426</v>
      </c>
      <c r="G36" s="66" t="s">
        <v>517</v>
      </c>
      <c r="H36" s="68" t="s">
        <v>369</v>
      </c>
      <c r="I36" s="68" t="s">
        <v>369</v>
      </c>
      <c r="J36" s="64" t="s">
        <v>482</v>
      </c>
    </row>
    <row r="37" spans="1:10" ht="15.75" customHeight="1" x14ac:dyDescent="0.25">
      <c r="A37" s="64" t="str">
        <f t="shared" si="0"/>
        <v>MzTSER__M6 - U-2: Tecnologías de la información y de las comunicaciones - 1° año  - RES00702-DGE-20 - IES 9019</v>
      </c>
      <c r="B37" s="64">
        <v>9019</v>
      </c>
      <c r="C37" s="64" t="s">
        <v>120</v>
      </c>
      <c r="D37" s="64" t="s">
        <v>74</v>
      </c>
      <c r="E37" s="64" t="s">
        <v>83</v>
      </c>
      <c r="F37" s="65" t="s">
        <v>428</v>
      </c>
      <c r="G37" s="66" t="s">
        <v>518</v>
      </c>
      <c r="H37" s="68" t="s">
        <v>369</v>
      </c>
      <c r="I37" s="68" t="s">
        <v>369</v>
      </c>
      <c r="J37" s="64" t="s">
        <v>482</v>
      </c>
    </row>
    <row r="38" spans="1:10" ht="15.75" customHeight="1" x14ac:dyDescent="0.25">
      <c r="A38" s="64" t="str">
        <f t="shared" si="0"/>
        <v>MzTSER__M6 - U-3: Ergonomía - 1° año  - RES00702-DGE-20 - IES 9019</v>
      </c>
      <c r="B38" s="64">
        <v>9019</v>
      </c>
      <c r="C38" s="64" t="s">
        <v>120</v>
      </c>
      <c r="D38" s="64" t="s">
        <v>74</v>
      </c>
      <c r="E38" s="64" t="s">
        <v>83</v>
      </c>
      <c r="F38" s="65" t="s">
        <v>430</v>
      </c>
      <c r="G38" s="66" t="s">
        <v>519</v>
      </c>
      <c r="H38" s="68" t="s">
        <v>369</v>
      </c>
      <c r="I38" s="68" t="s">
        <v>369</v>
      </c>
      <c r="J38" s="64" t="s">
        <v>482</v>
      </c>
    </row>
    <row r="39" spans="1:10" ht="15.75" customHeight="1" x14ac:dyDescent="0.25">
      <c r="A39" s="64" t="str">
        <f t="shared" si="0"/>
        <v>MzTSER__M6 - U-4: Interacción hombre máquina - 1° año  - RES00702-DGE-20 - IES 9019</v>
      </c>
      <c r="B39" s="64">
        <v>9019</v>
      </c>
      <c r="C39" s="64" t="s">
        <v>120</v>
      </c>
      <c r="D39" s="64" t="s">
        <v>74</v>
      </c>
      <c r="E39" s="64" t="s">
        <v>83</v>
      </c>
      <c r="F39" s="65" t="s">
        <v>432</v>
      </c>
      <c r="G39" s="66" t="s">
        <v>520</v>
      </c>
      <c r="H39" s="68" t="s">
        <v>369</v>
      </c>
      <c r="I39" s="68" t="s">
        <v>369</v>
      </c>
      <c r="J39" s="64" t="s">
        <v>482</v>
      </c>
    </row>
    <row r="40" spans="1:10" ht="15.75" customHeight="1" x14ac:dyDescent="0.25">
      <c r="A40" s="64" t="str">
        <f t="shared" si="0"/>
        <v>MzTSER__M6 - U-5: Practica Profesionalizante - 1° año  - RES00702-DGE-20 - IES 9019</v>
      </c>
      <c r="B40" s="64">
        <v>9019</v>
      </c>
      <c r="C40" s="64" t="s">
        <v>120</v>
      </c>
      <c r="D40" s="64" t="s">
        <v>74</v>
      </c>
      <c r="E40" s="64" t="s">
        <v>83</v>
      </c>
      <c r="F40" s="65" t="s">
        <v>434</v>
      </c>
      <c r="G40" s="66" t="s">
        <v>381</v>
      </c>
      <c r="H40" s="68" t="s">
        <v>369</v>
      </c>
      <c r="I40" s="68" t="s">
        <v>369</v>
      </c>
      <c r="J40" s="64" t="s">
        <v>482</v>
      </c>
    </row>
    <row r="41" spans="1:10" ht="15.75" customHeight="1" x14ac:dyDescent="0.25">
      <c r="A41" s="64" t="str">
        <f t="shared" si="0"/>
        <v>MzTSER__M7 - U-1: El Viento - 2° año  - RES00702-DGE-20 - IES 9019</v>
      </c>
      <c r="B41" s="64">
        <v>9019</v>
      </c>
      <c r="C41" s="64" t="s">
        <v>120</v>
      </c>
      <c r="D41" s="64" t="s">
        <v>74</v>
      </c>
      <c r="E41" s="64" t="s">
        <v>73</v>
      </c>
      <c r="F41" s="65" t="s">
        <v>437</v>
      </c>
      <c r="G41" s="66" t="s">
        <v>521</v>
      </c>
      <c r="H41" s="68" t="s">
        <v>369</v>
      </c>
      <c r="I41" s="68" t="s">
        <v>369</v>
      </c>
      <c r="J41" s="64" t="s">
        <v>482</v>
      </c>
    </row>
    <row r="42" spans="1:10" ht="15.75" customHeight="1" x14ac:dyDescent="0.25">
      <c r="A42" s="64" t="str">
        <f t="shared" si="0"/>
        <v>MzTSER__M7 - U-2: Aerogeneradores - 2° año  - RES00702-DGE-20 - IES 9019</v>
      </c>
      <c r="B42" s="64">
        <v>9019</v>
      </c>
      <c r="C42" s="64" t="s">
        <v>120</v>
      </c>
      <c r="D42" s="64" t="s">
        <v>74</v>
      </c>
      <c r="E42" s="64" t="s">
        <v>73</v>
      </c>
      <c r="F42" s="65" t="s">
        <v>439</v>
      </c>
      <c r="G42" s="66" t="s">
        <v>522</v>
      </c>
      <c r="H42" s="68" t="s">
        <v>369</v>
      </c>
      <c r="I42" s="68" t="s">
        <v>369</v>
      </c>
      <c r="J42" s="64" t="s">
        <v>482</v>
      </c>
    </row>
    <row r="43" spans="1:10" ht="15.75" customHeight="1" x14ac:dyDescent="0.25">
      <c r="A43" s="64" t="str">
        <f t="shared" si="0"/>
        <v>MzTSER__M7 - U-3: Componentes de una instalación eólica - 2° año  - RES00702-DGE-20 - IES 9019</v>
      </c>
      <c r="B43" s="64">
        <v>9019</v>
      </c>
      <c r="C43" s="64" t="s">
        <v>120</v>
      </c>
      <c r="D43" s="64" t="s">
        <v>74</v>
      </c>
      <c r="E43" s="64" t="s">
        <v>73</v>
      </c>
      <c r="F43" s="65" t="s">
        <v>441</v>
      </c>
      <c r="G43" s="66" t="s">
        <v>523</v>
      </c>
      <c r="H43" s="68" t="s">
        <v>369</v>
      </c>
      <c r="I43" s="68" t="s">
        <v>369</v>
      </c>
      <c r="J43" s="64" t="s">
        <v>482</v>
      </c>
    </row>
    <row r="44" spans="1:10" ht="15.75" customHeight="1" x14ac:dyDescent="0.25">
      <c r="A44" s="64" t="str">
        <f t="shared" si="0"/>
        <v>MzTSER__M7 - U-4: Instalación de Sistemas Eólicos - 2° año  - RES00702-DGE-20 - IES 9019</v>
      </c>
      <c r="B44" s="64">
        <v>9019</v>
      </c>
      <c r="C44" s="64" t="s">
        <v>120</v>
      </c>
      <c r="D44" s="64" t="s">
        <v>74</v>
      </c>
      <c r="E44" s="64" t="s">
        <v>73</v>
      </c>
      <c r="F44" s="65" t="s">
        <v>443</v>
      </c>
      <c r="G44" s="66" t="s">
        <v>524</v>
      </c>
      <c r="H44" s="68" t="s">
        <v>369</v>
      </c>
      <c r="I44" s="68" t="s">
        <v>369</v>
      </c>
      <c r="J44" s="64" t="s">
        <v>482</v>
      </c>
    </row>
    <row r="45" spans="1:10" ht="15.75" customHeight="1" x14ac:dyDescent="0.25">
      <c r="A45" s="64" t="str">
        <f t="shared" si="0"/>
        <v>MzTSER__M7 - U-5: Mantenimiento de Sistemas Eólicos - 2° año  - RES00702-DGE-20 - IES 9019</v>
      </c>
      <c r="B45" s="64">
        <v>9019</v>
      </c>
      <c r="C45" s="64" t="s">
        <v>120</v>
      </c>
      <c r="D45" s="64" t="s">
        <v>74</v>
      </c>
      <c r="E45" s="64" t="s">
        <v>73</v>
      </c>
      <c r="F45" s="65" t="s">
        <v>445</v>
      </c>
      <c r="G45" s="66" t="s">
        <v>525</v>
      </c>
      <c r="H45" s="68" t="s">
        <v>369</v>
      </c>
      <c r="I45" s="68" t="s">
        <v>369</v>
      </c>
      <c r="J45" s="64" t="s">
        <v>482</v>
      </c>
    </row>
    <row r="46" spans="1:10" ht="15.75" customHeight="1" x14ac:dyDescent="0.25">
      <c r="A46" s="64" t="str">
        <f t="shared" si="0"/>
        <v>MzTSER__M7 - U-6: Diseño de Sistemas Eólicos - 2° año  - RES00702-DGE-20 - IES 9019</v>
      </c>
      <c r="B46" s="64">
        <v>9019</v>
      </c>
      <c r="C46" s="64" t="s">
        <v>120</v>
      </c>
      <c r="D46" s="64" t="s">
        <v>74</v>
      </c>
      <c r="E46" s="64" t="s">
        <v>73</v>
      </c>
      <c r="F46" s="65" t="s">
        <v>447</v>
      </c>
      <c r="G46" s="66" t="s">
        <v>526</v>
      </c>
      <c r="H46" s="68" t="s">
        <v>369</v>
      </c>
      <c r="I46" s="68" t="s">
        <v>369</v>
      </c>
      <c r="J46" s="64" t="s">
        <v>482</v>
      </c>
    </row>
    <row r="47" spans="1:10" ht="15.75" customHeight="1" x14ac:dyDescent="0.25">
      <c r="A47" s="64" t="str">
        <f t="shared" si="0"/>
        <v>MzTSER__M7 - U-7: Prevención de riesgos laborales y protección ambiental - 2° año  - RES00702-DGE-20 - IES 9019</v>
      </c>
      <c r="B47" s="64">
        <v>9019</v>
      </c>
      <c r="C47" s="64" t="s">
        <v>120</v>
      </c>
      <c r="D47" s="64" t="s">
        <v>74</v>
      </c>
      <c r="E47" s="64" t="s">
        <v>73</v>
      </c>
      <c r="F47" s="65" t="s">
        <v>449</v>
      </c>
      <c r="G47" s="66" t="s">
        <v>527</v>
      </c>
      <c r="H47" s="68" t="s">
        <v>369</v>
      </c>
      <c r="I47" s="68" t="s">
        <v>369</v>
      </c>
      <c r="J47" s="64" t="s">
        <v>482</v>
      </c>
    </row>
    <row r="48" spans="1:10" ht="15.75" customHeight="1" x14ac:dyDescent="0.25">
      <c r="A48" s="64" t="str">
        <f t="shared" si="0"/>
        <v>MzTSER__M7 - U-8: Eficiencia Energética - 2° año  - RES00702-DGE-20 - IES 9019</v>
      </c>
      <c r="B48" s="64">
        <v>9019</v>
      </c>
      <c r="C48" s="64" t="s">
        <v>120</v>
      </c>
      <c r="D48" s="64" t="s">
        <v>74</v>
      </c>
      <c r="E48" s="64" t="s">
        <v>73</v>
      </c>
      <c r="F48" s="65" t="s">
        <v>528</v>
      </c>
      <c r="G48" s="66" t="s">
        <v>493</v>
      </c>
      <c r="H48" s="68" t="s">
        <v>369</v>
      </c>
      <c r="I48" s="68" t="s">
        <v>369</v>
      </c>
      <c r="J48" s="64" t="s">
        <v>482</v>
      </c>
    </row>
    <row r="49" spans="1:10" ht="15.75" customHeight="1" x14ac:dyDescent="0.25">
      <c r="A49" s="64" t="str">
        <f t="shared" si="0"/>
        <v>MzTSER__M7 - U-9: Práctica Profesionalizante - 2° año  - RES00702-DGE-20 - IES 9019</v>
      </c>
      <c r="B49" s="64">
        <v>9019</v>
      </c>
      <c r="C49" s="64" t="s">
        <v>120</v>
      </c>
      <c r="D49" s="64" t="s">
        <v>74</v>
      </c>
      <c r="E49" s="64" t="s">
        <v>73</v>
      </c>
      <c r="F49" s="65" t="s">
        <v>529</v>
      </c>
      <c r="G49" s="66" t="s">
        <v>396</v>
      </c>
      <c r="H49" s="68" t="s">
        <v>369</v>
      </c>
      <c r="I49" s="68" t="s">
        <v>369</v>
      </c>
      <c r="J49" s="64" t="s">
        <v>482</v>
      </c>
    </row>
    <row r="50" spans="1:10" ht="15.75" customHeight="1" x14ac:dyDescent="0.25">
      <c r="A50" s="64" t="str">
        <f t="shared" si="0"/>
        <v>MzTSER__M8 - U-1: El Agua - 2° año  - RES00702-DGE-20 - IES 9019</v>
      </c>
      <c r="B50" s="64">
        <v>9019</v>
      </c>
      <c r="C50" s="64" t="s">
        <v>120</v>
      </c>
      <c r="D50" s="64" t="s">
        <v>74</v>
      </c>
      <c r="E50" s="64" t="s">
        <v>73</v>
      </c>
      <c r="F50" s="65" t="s">
        <v>450</v>
      </c>
      <c r="G50" s="66" t="s">
        <v>530</v>
      </c>
      <c r="H50" s="68" t="s">
        <v>369</v>
      </c>
      <c r="I50" s="68" t="s">
        <v>369</v>
      </c>
      <c r="J50" s="64" t="s">
        <v>482</v>
      </c>
    </row>
    <row r="51" spans="1:10" ht="15.75" customHeight="1" x14ac:dyDescent="0.25">
      <c r="A51" s="64" t="str">
        <f t="shared" si="0"/>
        <v>MzTSER__M8 - U-2: Hidrostática - 2° año  - RES00702-DGE-20 - IES 9019</v>
      </c>
      <c r="B51" s="64">
        <v>9019</v>
      </c>
      <c r="C51" s="64" t="s">
        <v>120</v>
      </c>
      <c r="D51" s="64" t="s">
        <v>74</v>
      </c>
      <c r="E51" s="64" t="s">
        <v>73</v>
      </c>
      <c r="F51" s="65" t="s">
        <v>452</v>
      </c>
      <c r="G51" s="66" t="s">
        <v>531</v>
      </c>
      <c r="H51" s="68" t="s">
        <v>369</v>
      </c>
      <c r="I51" s="68" t="s">
        <v>369</v>
      </c>
      <c r="J51" s="64" t="s">
        <v>482</v>
      </c>
    </row>
    <row r="52" spans="1:10" ht="15.75" customHeight="1" x14ac:dyDescent="0.25">
      <c r="A52" s="64" t="str">
        <f t="shared" si="0"/>
        <v>MzTSER__M8 - U-3: Hidrodinámica - 2° año  - RES00702-DGE-20 - IES 9019</v>
      </c>
      <c r="B52" s="64">
        <v>9019</v>
      </c>
      <c r="C52" s="64" t="s">
        <v>120</v>
      </c>
      <c r="D52" s="64" t="s">
        <v>74</v>
      </c>
      <c r="E52" s="64" t="s">
        <v>73</v>
      </c>
      <c r="F52" s="65" t="s">
        <v>454</v>
      </c>
      <c r="G52" s="66" t="s">
        <v>532</v>
      </c>
      <c r="H52" s="68" t="s">
        <v>369</v>
      </c>
      <c r="I52" s="68" t="s">
        <v>369</v>
      </c>
      <c r="J52" s="64" t="s">
        <v>482</v>
      </c>
    </row>
    <row r="53" spans="1:10" ht="15.75" customHeight="1" x14ac:dyDescent="0.25">
      <c r="A53" s="64" t="str">
        <f t="shared" si="0"/>
        <v>MzTSER__M8 - U-4: Componentes de una instalación hidráulica - 2° año  - RES00702-DGE-20 - IES 9019</v>
      </c>
      <c r="B53" s="64">
        <v>9019</v>
      </c>
      <c r="C53" s="64" t="s">
        <v>120</v>
      </c>
      <c r="D53" s="64" t="s">
        <v>74</v>
      </c>
      <c r="E53" s="64" t="s">
        <v>73</v>
      </c>
      <c r="F53" s="65" t="s">
        <v>456</v>
      </c>
      <c r="G53" s="66" t="s">
        <v>533</v>
      </c>
      <c r="H53" s="68" t="s">
        <v>369</v>
      </c>
      <c r="I53" s="68" t="s">
        <v>369</v>
      </c>
      <c r="J53" s="64" t="s">
        <v>482</v>
      </c>
    </row>
    <row r="54" spans="1:10" ht="15.75" customHeight="1" x14ac:dyDescent="0.25">
      <c r="A54" s="64" t="str">
        <f t="shared" si="0"/>
        <v>MzTSER__M8 - U-5: Instalación de sistemas Hidráulicos - 2° año  - RES00702-DGE-20 - IES 9019</v>
      </c>
      <c r="B54" s="64">
        <v>9019</v>
      </c>
      <c r="C54" s="64" t="s">
        <v>120</v>
      </c>
      <c r="D54" s="64" t="s">
        <v>74</v>
      </c>
      <c r="E54" s="64" t="s">
        <v>73</v>
      </c>
      <c r="F54" s="65" t="s">
        <v>458</v>
      </c>
      <c r="G54" s="66" t="s">
        <v>534</v>
      </c>
      <c r="H54" s="68" t="s">
        <v>369</v>
      </c>
      <c r="I54" s="68" t="s">
        <v>369</v>
      </c>
      <c r="J54" s="64" t="s">
        <v>482</v>
      </c>
    </row>
    <row r="55" spans="1:10" ht="15.75" customHeight="1" x14ac:dyDescent="0.25">
      <c r="A55" s="64" t="str">
        <f t="shared" si="0"/>
        <v>MzTSER__M8 - U-6: Mantenimiento de Sistemas Hidráulicos - 2° año  - RES00702-DGE-20 - IES 9019</v>
      </c>
      <c r="B55" s="64">
        <v>9019</v>
      </c>
      <c r="C55" s="64" t="s">
        <v>120</v>
      </c>
      <c r="D55" s="64" t="s">
        <v>74</v>
      </c>
      <c r="E55" s="64" t="s">
        <v>73</v>
      </c>
      <c r="F55" s="65" t="s">
        <v>459</v>
      </c>
      <c r="G55" s="66" t="s">
        <v>535</v>
      </c>
      <c r="H55" s="68" t="s">
        <v>369</v>
      </c>
      <c r="I55" s="68" t="s">
        <v>369</v>
      </c>
      <c r="J55" s="64" t="s">
        <v>482</v>
      </c>
    </row>
    <row r="56" spans="1:10" ht="15.75" customHeight="1" x14ac:dyDescent="0.25">
      <c r="A56" s="64" t="str">
        <f t="shared" si="0"/>
        <v>MzTSER__M8 - U-7: Diseño de Sistemas Hidráulicos - 2° año  - RES00702-DGE-20 - IES 9019</v>
      </c>
      <c r="B56" s="64">
        <v>9019</v>
      </c>
      <c r="C56" s="64" t="s">
        <v>120</v>
      </c>
      <c r="D56" s="64" t="s">
        <v>74</v>
      </c>
      <c r="E56" s="64" t="s">
        <v>73</v>
      </c>
      <c r="F56" s="65" t="s">
        <v>460</v>
      </c>
      <c r="G56" s="66" t="s">
        <v>536</v>
      </c>
      <c r="H56" s="68" t="s">
        <v>369</v>
      </c>
      <c r="I56" s="68" t="s">
        <v>369</v>
      </c>
      <c r="J56" s="64" t="s">
        <v>482</v>
      </c>
    </row>
    <row r="57" spans="1:10" ht="15.75" customHeight="1" x14ac:dyDescent="0.25">
      <c r="A57" s="64" t="str">
        <f t="shared" si="0"/>
        <v>MzTSER__M8 - U-8: Eficiencia Energética - 2° año  - RES00702-DGE-20 - IES 9019</v>
      </c>
      <c r="B57" s="64">
        <v>9019</v>
      </c>
      <c r="C57" s="64" t="s">
        <v>120</v>
      </c>
      <c r="D57" s="64" t="s">
        <v>74</v>
      </c>
      <c r="E57" s="64" t="s">
        <v>73</v>
      </c>
      <c r="F57" s="65" t="s">
        <v>537</v>
      </c>
      <c r="G57" s="66" t="s">
        <v>493</v>
      </c>
      <c r="H57" s="68" t="s">
        <v>369</v>
      </c>
      <c r="I57" s="68" t="s">
        <v>369</v>
      </c>
      <c r="J57" s="64" t="s">
        <v>482</v>
      </c>
    </row>
    <row r="58" spans="1:10" ht="15.75" customHeight="1" x14ac:dyDescent="0.25">
      <c r="A58" s="64" t="str">
        <f t="shared" si="0"/>
        <v>MzTSER__M8 - U-9: Prevención de riesgos laborales y protección ambiental - 2° año  - RES00702-DGE-20 - IES 9019</v>
      </c>
      <c r="B58" s="64">
        <v>9019</v>
      </c>
      <c r="C58" s="64" t="s">
        <v>120</v>
      </c>
      <c r="D58" s="64" t="s">
        <v>74</v>
      </c>
      <c r="E58" s="64" t="s">
        <v>73</v>
      </c>
      <c r="F58" s="65" t="s">
        <v>538</v>
      </c>
      <c r="G58" s="66" t="s">
        <v>527</v>
      </c>
      <c r="H58" s="68" t="s">
        <v>369</v>
      </c>
      <c r="I58" s="68" t="s">
        <v>369</v>
      </c>
      <c r="J58" s="64" t="s">
        <v>482</v>
      </c>
    </row>
    <row r="59" spans="1:10" ht="15.75" customHeight="1" x14ac:dyDescent="0.25">
      <c r="A59" s="64" t="str">
        <f t="shared" si="0"/>
        <v>MzTSER__M8 - U-10: Práctica Profesionalizante - 2° año  - RES00702-DGE-20 - IES 9019</v>
      </c>
      <c r="B59" s="64">
        <v>9019</v>
      </c>
      <c r="C59" s="64" t="s">
        <v>120</v>
      </c>
      <c r="D59" s="64" t="s">
        <v>74</v>
      </c>
      <c r="E59" s="64" t="s">
        <v>73</v>
      </c>
      <c r="F59" s="65" t="s">
        <v>539</v>
      </c>
      <c r="G59" s="66" t="s">
        <v>396</v>
      </c>
      <c r="H59" s="68" t="s">
        <v>369</v>
      </c>
      <c r="I59" s="68" t="s">
        <v>369</v>
      </c>
      <c r="J59" s="64" t="s">
        <v>482</v>
      </c>
    </row>
    <row r="60" spans="1:10" ht="15.75" customHeight="1" x14ac:dyDescent="0.25">
      <c r="A60" s="64" t="str">
        <f t="shared" si="0"/>
        <v>MzTSER__M9 - U-1: Biomasa - 2° año  - RES00702-DGE-20 - IES 9019</v>
      </c>
      <c r="B60" s="64">
        <v>9019</v>
      </c>
      <c r="C60" s="64" t="s">
        <v>120</v>
      </c>
      <c r="D60" s="64" t="s">
        <v>74</v>
      </c>
      <c r="E60" s="64" t="s">
        <v>73</v>
      </c>
      <c r="F60" s="65" t="s">
        <v>461</v>
      </c>
      <c r="G60" s="66" t="s">
        <v>540</v>
      </c>
      <c r="H60" s="68" t="s">
        <v>369</v>
      </c>
      <c r="I60" s="68" t="s">
        <v>369</v>
      </c>
      <c r="J60" s="64" t="s">
        <v>482</v>
      </c>
    </row>
    <row r="61" spans="1:10" ht="15.75" customHeight="1" x14ac:dyDescent="0.25">
      <c r="A61" s="64" t="str">
        <f t="shared" si="0"/>
        <v>MzTSER__M9 - U-2: Fuentes de Biomasa - 2° año  - RES00702-DGE-20 - IES 9019</v>
      </c>
      <c r="B61" s="64">
        <v>9019</v>
      </c>
      <c r="C61" s="64" t="s">
        <v>120</v>
      </c>
      <c r="D61" s="64" t="s">
        <v>74</v>
      </c>
      <c r="E61" s="64" t="s">
        <v>73</v>
      </c>
      <c r="F61" s="65" t="s">
        <v>463</v>
      </c>
      <c r="G61" s="66" t="s">
        <v>541</v>
      </c>
      <c r="H61" s="68" t="s">
        <v>369</v>
      </c>
      <c r="I61" s="68" t="s">
        <v>369</v>
      </c>
      <c r="J61" s="64" t="s">
        <v>482</v>
      </c>
    </row>
    <row r="62" spans="1:10" ht="15.75" customHeight="1" x14ac:dyDescent="0.25">
      <c r="A62" s="64" t="str">
        <f t="shared" si="0"/>
        <v>MzTSER__M9 - U-3: Métodos de transformación de Biomasa - 2° año  - RES00702-DGE-20 - IES 9019</v>
      </c>
      <c r="B62" s="64">
        <v>9019</v>
      </c>
      <c r="C62" s="64" t="s">
        <v>120</v>
      </c>
      <c r="D62" s="64" t="s">
        <v>74</v>
      </c>
      <c r="E62" s="64" t="s">
        <v>73</v>
      </c>
      <c r="F62" s="65" t="s">
        <v>465</v>
      </c>
      <c r="G62" s="66" t="s">
        <v>542</v>
      </c>
      <c r="H62" s="68" t="s">
        <v>369</v>
      </c>
      <c r="I62" s="68" t="s">
        <v>369</v>
      </c>
      <c r="J62" s="64" t="s">
        <v>482</v>
      </c>
    </row>
    <row r="63" spans="1:10" ht="15.75" customHeight="1" x14ac:dyDescent="0.25">
      <c r="A63" s="64" t="str">
        <f t="shared" si="0"/>
        <v>MzTSER__M9 - U-4: Instalación Generadoras de biomasa - 2° año  - RES00702-DGE-20 - IES 9019</v>
      </c>
      <c r="B63" s="64">
        <v>9019</v>
      </c>
      <c r="C63" s="64" t="s">
        <v>120</v>
      </c>
      <c r="D63" s="64" t="s">
        <v>74</v>
      </c>
      <c r="E63" s="64" t="s">
        <v>73</v>
      </c>
      <c r="F63" s="65" t="s">
        <v>467</v>
      </c>
      <c r="G63" s="66" t="s">
        <v>543</v>
      </c>
      <c r="H63" s="68" t="s">
        <v>369</v>
      </c>
      <c r="I63" s="68" t="s">
        <v>369</v>
      </c>
      <c r="J63" s="64" t="s">
        <v>482</v>
      </c>
    </row>
    <row r="64" spans="1:10" ht="15.75" customHeight="1" x14ac:dyDescent="0.25">
      <c r="A64" s="64" t="str">
        <f t="shared" si="0"/>
        <v>MzTSER__M9 - U-5: Metanización - 2° año  - RES00702-DGE-20 - IES 9019</v>
      </c>
      <c r="B64" s="64">
        <v>9019</v>
      </c>
      <c r="C64" s="64" t="s">
        <v>120</v>
      </c>
      <c r="D64" s="64" t="s">
        <v>74</v>
      </c>
      <c r="E64" s="64" t="s">
        <v>73</v>
      </c>
      <c r="F64" s="65" t="s">
        <v>468</v>
      </c>
      <c r="G64" s="66" t="s">
        <v>544</v>
      </c>
      <c r="H64" s="68" t="s">
        <v>369</v>
      </c>
      <c r="I64" s="68" t="s">
        <v>369</v>
      </c>
      <c r="J64" s="64" t="s">
        <v>482</v>
      </c>
    </row>
    <row r="65" spans="1:10" ht="15.75" customHeight="1" x14ac:dyDescent="0.25">
      <c r="A65" s="64" t="str">
        <f t="shared" si="0"/>
        <v>MzTSER__M9 - U-6: Biocombustibles - 2° año  - RES00702-DGE-20 - IES 9019</v>
      </c>
      <c r="B65" s="64">
        <v>9019</v>
      </c>
      <c r="C65" s="64" t="s">
        <v>120</v>
      </c>
      <c r="D65" s="64" t="s">
        <v>74</v>
      </c>
      <c r="E65" s="64" t="s">
        <v>73</v>
      </c>
      <c r="F65" s="65" t="s">
        <v>469</v>
      </c>
      <c r="G65" s="66" t="s">
        <v>545</v>
      </c>
      <c r="H65" s="68" t="s">
        <v>369</v>
      </c>
      <c r="I65" s="68" t="s">
        <v>369</v>
      </c>
      <c r="J65" s="64" t="s">
        <v>482</v>
      </c>
    </row>
    <row r="66" spans="1:10" ht="15.75" customHeight="1" x14ac:dyDescent="0.25">
      <c r="A66" s="64" t="str">
        <f t="shared" si="0"/>
        <v>MzTSER__M9 - U-7: Problemática ambiental - 2° año  - RES00702-DGE-20 - IES 9019</v>
      </c>
      <c r="B66" s="64">
        <v>9019</v>
      </c>
      <c r="C66" s="64" t="s">
        <v>120</v>
      </c>
      <c r="D66" s="64" t="s">
        <v>74</v>
      </c>
      <c r="E66" s="64" t="s">
        <v>73</v>
      </c>
      <c r="F66" s="65" t="s">
        <v>546</v>
      </c>
      <c r="G66" s="66" t="s">
        <v>547</v>
      </c>
      <c r="H66" s="68" t="s">
        <v>369</v>
      </c>
      <c r="I66" s="68" t="s">
        <v>369</v>
      </c>
      <c r="J66" s="64" t="s">
        <v>482</v>
      </c>
    </row>
    <row r="67" spans="1:10" ht="15.75" customHeight="1" x14ac:dyDescent="0.25">
      <c r="A67" s="64" t="str">
        <f t="shared" si="0"/>
        <v>MzTSER__M9 - U-8: Diseño de Sistemas de Generación de Biomasa - 2° año  - RES00702-DGE-20 - IES 9019</v>
      </c>
      <c r="B67" s="64">
        <v>9019</v>
      </c>
      <c r="C67" s="64" t="s">
        <v>120</v>
      </c>
      <c r="D67" s="64" t="s">
        <v>74</v>
      </c>
      <c r="E67" s="64" t="s">
        <v>73</v>
      </c>
      <c r="F67" s="65" t="s">
        <v>548</v>
      </c>
      <c r="G67" s="66" t="s">
        <v>549</v>
      </c>
      <c r="H67" s="68" t="s">
        <v>369</v>
      </c>
      <c r="I67" s="68" t="s">
        <v>369</v>
      </c>
      <c r="J67" s="64" t="s">
        <v>482</v>
      </c>
    </row>
    <row r="68" spans="1:10" ht="15.75" customHeight="1" x14ac:dyDescent="0.25">
      <c r="A68" s="64" t="str">
        <f t="shared" si="0"/>
        <v>MzTSER__M9 - U-9: Eficiencia Energética - 2° año  - RES00702-DGE-20 - IES 9019</v>
      </c>
      <c r="B68" s="64">
        <v>9019</v>
      </c>
      <c r="C68" s="64" t="s">
        <v>120</v>
      </c>
      <c r="D68" s="64" t="s">
        <v>74</v>
      </c>
      <c r="E68" s="64" t="s">
        <v>73</v>
      </c>
      <c r="F68" s="65" t="s">
        <v>550</v>
      </c>
      <c r="G68" s="66" t="s">
        <v>493</v>
      </c>
      <c r="H68" s="68" t="s">
        <v>369</v>
      </c>
      <c r="I68" s="68" t="s">
        <v>369</v>
      </c>
      <c r="J68" s="64" t="s">
        <v>482</v>
      </c>
    </row>
    <row r="69" spans="1:10" ht="15.75" customHeight="1" x14ac:dyDescent="0.25">
      <c r="A69" s="64" t="str">
        <f t="shared" si="0"/>
        <v>MzTSER__M9 - U-10: Práctica Profesionalizante - 2° año  - RES00702-DGE-20 - IES 9019</v>
      </c>
      <c r="B69" s="64">
        <v>9019</v>
      </c>
      <c r="C69" s="64" t="s">
        <v>120</v>
      </c>
      <c r="D69" s="64" t="s">
        <v>74</v>
      </c>
      <c r="E69" s="64" t="s">
        <v>73</v>
      </c>
      <c r="F69" s="65" t="s">
        <v>551</v>
      </c>
      <c r="G69" s="66" t="s">
        <v>396</v>
      </c>
      <c r="H69" s="68" t="s">
        <v>369</v>
      </c>
      <c r="I69" s="68" t="s">
        <v>369</v>
      </c>
      <c r="J69" s="64" t="s">
        <v>482</v>
      </c>
    </row>
    <row r="70" spans="1:10" ht="15.75" customHeight="1" x14ac:dyDescent="0.25">
      <c r="A70" s="64" t="str">
        <f t="shared" si="0"/>
        <v>MzTSER__M10 - U-1: La Tierra - 2° año  - RES00702-DGE-20 - IES 9019</v>
      </c>
      <c r="B70" s="64">
        <v>9019</v>
      </c>
      <c r="C70" s="64" t="s">
        <v>120</v>
      </c>
      <c r="D70" s="64" t="s">
        <v>74</v>
      </c>
      <c r="E70" s="64" t="s">
        <v>73</v>
      </c>
      <c r="F70" s="65" t="s">
        <v>470</v>
      </c>
      <c r="G70" s="66" t="s">
        <v>552</v>
      </c>
      <c r="H70" s="68" t="s">
        <v>369</v>
      </c>
      <c r="I70" s="68" t="s">
        <v>369</v>
      </c>
      <c r="J70" s="64" t="s">
        <v>482</v>
      </c>
    </row>
    <row r="71" spans="1:10" ht="15.75" customHeight="1" x14ac:dyDescent="0.25">
      <c r="A71" s="64" t="str">
        <f t="shared" si="0"/>
        <v>MzTSER__M10 - U-2: Conceptos generales de geología y geotérmica - 2° año  - RES00702-DGE-20 - IES 9019</v>
      </c>
      <c r="B71" s="64">
        <v>9019</v>
      </c>
      <c r="C71" s="64" t="s">
        <v>120</v>
      </c>
      <c r="D71" s="64" t="s">
        <v>74</v>
      </c>
      <c r="E71" s="64" t="s">
        <v>73</v>
      </c>
      <c r="F71" s="65" t="s">
        <v>472</v>
      </c>
      <c r="G71" s="66" t="s">
        <v>553</v>
      </c>
      <c r="H71" s="68" t="s">
        <v>369</v>
      </c>
      <c r="I71" s="68" t="s">
        <v>369</v>
      </c>
      <c r="J71" s="64" t="s">
        <v>482</v>
      </c>
    </row>
    <row r="72" spans="1:10" ht="15.75" customHeight="1" x14ac:dyDescent="0.25">
      <c r="A72" s="64" t="str">
        <f t="shared" si="0"/>
        <v>MzTSER__M10 - U-3: Componentes de una instalación geotérmica - 2° año  - RES00702-DGE-20 - IES 9019</v>
      </c>
      <c r="B72" s="64">
        <v>9019</v>
      </c>
      <c r="C72" s="64" t="s">
        <v>120</v>
      </c>
      <c r="D72" s="64" t="s">
        <v>74</v>
      </c>
      <c r="E72" s="64" t="s">
        <v>73</v>
      </c>
      <c r="F72" s="65" t="s">
        <v>474</v>
      </c>
      <c r="G72" s="66" t="s">
        <v>554</v>
      </c>
      <c r="H72" s="68" t="s">
        <v>369</v>
      </c>
      <c r="I72" s="68" t="s">
        <v>369</v>
      </c>
      <c r="J72" s="64" t="s">
        <v>482</v>
      </c>
    </row>
    <row r="73" spans="1:10" ht="15.75" customHeight="1" x14ac:dyDescent="0.25">
      <c r="A73" s="64" t="str">
        <f t="shared" si="0"/>
        <v>MzTSER__M10 - U-4: Sistemas hidrogeológicos - 2° año  - RES00702-DGE-20 - IES 9019</v>
      </c>
      <c r="B73" s="64">
        <v>9019</v>
      </c>
      <c r="C73" s="64" t="s">
        <v>120</v>
      </c>
      <c r="D73" s="64" t="s">
        <v>74</v>
      </c>
      <c r="E73" s="64" t="s">
        <v>73</v>
      </c>
      <c r="F73" s="65" t="s">
        <v>476</v>
      </c>
      <c r="G73" s="66" t="s">
        <v>555</v>
      </c>
      <c r="H73" s="68" t="s">
        <v>369</v>
      </c>
      <c r="I73" s="68" t="s">
        <v>369</v>
      </c>
      <c r="J73" s="64" t="s">
        <v>482</v>
      </c>
    </row>
    <row r="74" spans="1:10" ht="15.75" customHeight="1" x14ac:dyDescent="0.25">
      <c r="A74" s="64" t="str">
        <f t="shared" si="0"/>
        <v>MzTSER__M10 - U-5: Clasificación de sistemas geotermales - 2° año  - RES00702-DGE-20 - IES 9019</v>
      </c>
      <c r="B74" s="64">
        <v>9019</v>
      </c>
      <c r="C74" s="64" t="s">
        <v>120</v>
      </c>
      <c r="D74" s="64" t="s">
        <v>74</v>
      </c>
      <c r="E74" s="64" t="s">
        <v>73</v>
      </c>
      <c r="F74" s="65" t="s">
        <v>478</v>
      </c>
      <c r="G74" s="66" t="s">
        <v>556</v>
      </c>
      <c r="H74" s="68" t="s">
        <v>369</v>
      </c>
      <c r="I74" s="68" t="s">
        <v>369</v>
      </c>
      <c r="J74" s="64" t="s">
        <v>482</v>
      </c>
    </row>
    <row r="75" spans="1:10" ht="15.75" customHeight="1" x14ac:dyDescent="0.25">
      <c r="A75" s="64" t="str">
        <f t="shared" si="0"/>
        <v>MzTSER__M10 - U-6: Geoquímica - 2° año  - RES00702-DGE-20 - IES 9019</v>
      </c>
      <c r="B75" s="64">
        <v>9019</v>
      </c>
      <c r="C75" s="64" t="s">
        <v>120</v>
      </c>
      <c r="D75" s="64" t="s">
        <v>74</v>
      </c>
      <c r="E75" s="64" t="s">
        <v>73</v>
      </c>
      <c r="F75" s="65" t="s">
        <v>479</v>
      </c>
      <c r="G75" s="66" t="s">
        <v>557</v>
      </c>
      <c r="H75" s="68" t="s">
        <v>369</v>
      </c>
      <c r="I75" s="68" t="s">
        <v>369</v>
      </c>
      <c r="J75" s="64" t="s">
        <v>482</v>
      </c>
    </row>
    <row r="76" spans="1:10" ht="15.75" customHeight="1" x14ac:dyDescent="0.25">
      <c r="A76" s="64" t="str">
        <f t="shared" si="0"/>
        <v>MzTSER__M10 - U-7: Geofísica - 2° año  - RES00702-DGE-20 - IES 9019</v>
      </c>
      <c r="B76" s="64">
        <v>9019</v>
      </c>
      <c r="C76" s="64" t="s">
        <v>120</v>
      </c>
      <c r="D76" s="64" t="s">
        <v>74</v>
      </c>
      <c r="E76" s="64" t="s">
        <v>73</v>
      </c>
      <c r="F76" s="65" t="s">
        <v>480</v>
      </c>
      <c r="G76" s="66" t="s">
        <v>558</v>
      </c>
      <c r="H76" s="68" t="s">
        <v>369</v>
      </c>
      <c r="I76" s="68" t="s">
        <v>369</v>
      </c>
      <c r="J76" s="64" t="s">
        <v>482</v>
      </c>
    </row>
    <row r="77" spans="1:10" ht="15.75" customHeight="1" x14ac:dyDescent="0.25">
      <c r="A77" s="64" t="str">
        <f t="shared" si="0"/>
        <v>MzTSER__M10 - U-8: Tecnologías y aplicaciones - 2° año  - RES00702-DGE-20 - IES 9019</v>
      </c>
      <c r="B77" s="64">
        <v>9019</v>
      </c>
      <c r="C77" s="64" t="s">
        <v>120</v>
      </c>
      <c r="D77" s="64" t="s">
        <v>74</v>
      </c>
      <c r="E77" s="64" t="s">
        <v>73</v>
      </c>
      <c r="F77" s="65" t="s">
        <v>559</v>
      </c>
      <c r="G77" s="66" t="s">
        <v>560</v>
      </c>
      <c r="H77" s="68" t="s">
        <v>369</v>
      </c>
      <c r="I77" s="68" t="s">
        <v>369</v>
      </c>
      <c r="J77" s="64" t="s">
        <v>482</v>
      </c>
    </row>
    <row r="78" spans="1:10" ht="15.75" customHeight="1" x14ac:dyDescent="0.25">
      <c r="A78" s="64" t="str">
        <f t="shared" si="0"/>
        <v>MzTSER__M10 - U-9: Diseño de sistemas de generación geotérmicas - 2° año  - RES00702-DGE-20 - IES 9019</v>
      </c>
      <c r="B78" s="64">
        <v>9019</v>
      </c>
      <c r="C78" s="64" t="s">
        <v>120</v>
      </c>
      <c r="D78" s="64" t="s">
        <v>74</v>
      </c>
      <c r="E78" s="64" t="s">
        <v>73</v>
      </c>
      <c r="F78" s="65" t="s">
        <v>561</v>
      </c>
      <c r="G78" s="66" t="s">
        <v>562</v>
      </c>
      <c r="H78" s="68" t="s">
        <v>369</v>
      </c>
      <c r="I78" s="68" t="s">
        <v>369</v>
      </c>
      <c r="J78" s="64" t="s">
        <v>482</v>
      </c>
    </row>
    <row r="79" spans="1:10" ht="15.75" customHeight="1" x14ac:dyDescent="0.25">
      <c r="A79" s="64" t="str">
        <f t="shared" si="0"/>
        <v>MzTSER__M10 - U-10: Eficiencia Energética - 2° año  - RES00702-DGE-20 - IES 9019</v>
      </c>
      <c r="B79" s="64">
        <v>9019</v>
      </c>
      <c r="C79" s="64" t="s">
        <v>120</v>
      </c>
      <c r="D79" s="64" t="s">
        <v>74</v>
      </c>
      <c r="E79" s="64" t="s">
        <v>73</v>
      </c>
      <c r="F79" s="65" t="s">
        <v>563</v>
      </c>
      <c r="G79" s="66" t="s">
        <v>493</v>
      </c>
      <c r="H79" s="68" t="s">
        <v>369</v>
      </c>
      <c r="I79" s="68" t="s">
        <v>369</v>
      </c>
      <c r="J79" s="64" t="s">
        <v>482</v>
      </c>
    </row>
    <row r="80" spans="1:10" ht="15.75" customHeight="1" x14ac:dyDescent="0.25">
      <c r="A80" s="64" t="str">
        <f t="shared" si="0"/>
        <v>MzTSER__M10 - U-11: Práctica Profesionalizante - 2° año  - RES00702-DGE-20 - IES 9019</v>
      </c>
      <c r="B80" s="64">
        <v>9019</v>
      </c>
      <c r="C80" s="64" t="s">
        <v>120</v>
      </c>
      <c r="D80" s="64" t="s">
        <v>74</v>
      </c>
      <c r="E80" s="64" t="s">
        <v>73</v>
      </c>
      <c r="F80" s="65" t="s">
        <v>564</v>
      </c>
      <c r="G80" s="66" t="s">
        <v>396</v>
      </c>
      <c r="H80" s="68" t="s">
        <v>369</v>
      </c>
      <c r="I80" s="68" t="s">
        <v>369</v>
      </c>
      <c r="J80" s="64" t="s">
        <v>482</v>
      </c>
    </row>
    <row r="81" spans="1:10" ht="15.75" customHeight="1" x14ac:dyDescent="0.25">
      <c r="A81" s="64" t="str">
        <f t="shared" si="0"/>
        <v>MzTSER__M11 - U-1: Almacenamiento - 2° año  - RES00702-DGE-20 - IES 9019</v>
      </c>
      <c r="B81" s="64">
        <v>9019</v>
      </c>
      <c r="C81" s="64" t="s">
        <v>120</v>
      </c>
      <c r="D81" s="64" t="s">
        <v>74</v>
      </c>
      <c r="E81" s="64" t="s">
        <v>73</v>
      </c>
      <c r="F81" s="65" t="s">
        <v>565</v>
      </c>
      <c r="G81" s="66" t="s">
        <v>566</v>
      </c>
      <c r="H81" s="68" t="s">
        <v>369</v>
      </c>
      <c r="I81" s="68" t="s">
        <v>369</v>
      </c>
      <c r="J81" s="64" t="s">
        <v>482</v>
      </c>
    </row>
    <row r="82" spans="1:10" ht="15.75" customHeight="1" x14ac:dyDescent="0.25">
      <c r="A82" s="64" t="str">
        <f t="shared" si="0"/>
        <v>MzTSER__M11 - U-2: Transformación - 2° año  - RES00702-DGE-20 - IES 9019</v>
      </c>
      <c r="B82" s="64">
        <v>9019</v>
      </c>
      <c r="C82" s="64" t="s">
        <v>120</v>
      </c>
      <c r="D82" s="64" t="s">
        <v>74</v>
      </c>
      <c r="E82" s="64" t="s">
        <v>73</v>
      </c>
      <c r="F82" s="65" t="s">
        <v>567</v>
      </c>
      <c r="G82" s="66" t="s">
        <v>568</v>
      </c>
      <c r="H82" s="68" t="s">
        <v>369</v>
      </c>
      <c r="I82" s="68" t="s">
        <v>369</v>
      </c>
      <c r="J82" s="64" t="s">
        <v>482</v>
      </c>
    </row>
    <row r="83" spans="1:10" ht="15.75" customHeight="1" x14ac:dyDescent="0.25">
      <c r="A83" s="64" t="str">
        <f t="shared" si="0"/>
        <v>MzTSER__M11 - U-3: Transporte - 2° año  - RES00702-DGE-20 - IES 9019</v>
      </c>
      <c r="B83" s="64">
        <v>9019</v>
      </c>
      <c r="C83" s="64" t="s">
        <v>120</v>
      </c>
      <c r="D83" s="64" t="s">
        <v>74</v>
      </c>
      <c r="E83" s="64" t="s">
        <v>73</v>
      </c>
      <c r="F83" s="65" t="s">
        <v>569</v>
      </c>
      <c r="G83" s="66" t="s">
        <v>570</v>
      </c>
      <c r="H83" s="68" t="s">
        <v>369</v>
      </c>
      <c r="I83" s="68" t="s">
        <v>369</v>
      </c>
      <c r="J83" s="64" t="s">
        <v>482</v>
      </c>
    </row>
    <row r="84" spans="1:10" ht="15.75" customHeight="1" x14ac:dyDescent="0.25">
      <c r="A84" s="64" t="str">
        <f t="shared" si="0"/>
        <v>MzTSER__M11 - U-4: Práctica Profesionalizante - 2° año  - RES00702-DGE-20 - IES 9019</v>
      </c>
      <c r="B84" s="64">
        <v>9019</v>
      </c>
      <c r="C84" s="64" t="s">
        <v>120</v>
      </c>
      <c r="D84" s="64" t="s">
        <v>74</v>
      </c>
      <c r="E84" s="64" t="s">
        <v>73</v>
      </c>
      <c r="F84" s="65" t="s">
        <v>571</v>
      </c>
      <c r="G84" s="66" t="s">
        <v>396</v>
      </c>
      <c r="H84" s="68" t="s">
        <v>369</v>
      </c>
      <c r="I84" s="68" t="s">
        <v>369</v>
      </c>
      <c r="J84" s="64" t="s">
        <v>482</v>
      </c>
    </row>
    <row r="85" spans="1:10" ht="15.75" customHeight="1" x14ac:dyDescent="0.25">
      <c r="A85" s="64" t="str">
        <f t="shared" si="0"/>
        <v>MzTSER__M12 - U-1: Gestión de la Energía - 2° año  - RES00702-DGE-20 - IES 9019</v>
      </c>
      <c r="B85" s="64">
        <v>9019</v>
      </c>
      <c r="C85" s="64" t="s">
        <v>120</v>
      </c>
      <c r="D85" s="64" t="s">
        <v>74</v>
      </c>
      <c r="E85" s="64" t="s">
        <v>73</v>
      </c>
      <c r="F85" s="65" t="s">
        <v>572</v>
      </c>
      <c r="G85" s="66" t="s">
        <v>573</v>
      </c>
      <c r="H85" s="68" t="s">
        <v>369</v>
      </c>
      <c r="I85" s="68" t="s">
        <v>369</v>
      </c>
      <c r="J85" s="64" t="s">
        <v>482</v>
      </c>
    </row>
    <row r="86" spans="1:10" ht="15.75" customHeight="1" x14ac:dyDescent="0.25">
      <c r="A86" s="64" t="str">
        <f t="shared" si="0"/>
        <v>MzTSER__M12 - U-2: Sistemas de Gestión de la Energía en empresas y organismos - 2° año  - RES00702-DGE-20 - IES 9019</v>
      </c>
      <c r="B86" s="64">
        <v>9019</v>
      </c>
      <c r="C86" s="64" t="s">
        <v>120</v>
      </c>
      <c r="D86" s="64" t="s">
        <v>74</v>
      </c>
      <c r="E86" s="64" t="s">
        <v>73</v>
      </c>
      <c r="F86" s="65" t="s">
        <v>574</v>
      </c>
      <c r="G86" s="66" t="s">
        <v>575</v>
      </c>
      <c r="H86" s="68" t="s">
        <v>369</v>
      </c>
      <c r="I86" s="68" t="s">
        <v>369</v>
      </c>
      <c r="J86" s="64" t="s">
        <v>482</v>
      </c>
    </row>
    <row r="87" spans="1:10" ht="15.75" customHeight="1" x14ac:dyDescent="0.25">
      <c r="A87" s="64" t="str">
        <f t="shared" si="0"/>
        <v>MzTSER__M12 - U-3: Cálculos económicos y evaluación de proyectos - 2° año  - RES00702-DGE-20 - IES 9019</v>
      </c>
      <c r="B87" s="64">
        <v>9019</v>
      </c>
      <c r="C87" s="64" t="s">
        <v>120</v>
      </c>
      <c r="D87" s="64" t="s">
        <v>74</v>
      </c>
      <c r="E87" s="64" t="s">
        <v>73</v>
      </c>
      <c r="F87" s="65" t="s">
        <v>576</v>
      </c>
      <c r="G87" s="66" t="s">
        <v>577</v>
      </c>
      <c r="H87" s="68" t="s">
        <v>369</v>
      </c>
      <c r="I87" s="68" t="s">
        <v>369</v>
      </c>
      <c r="J87" s="64" t="s">
        <v>482</v>
      </c>
    </row>
    <row r="88" spans="1:10" ht="15.75" customHeight="1" x14ac:dyDescent="0.25">
      <c r="A88" s="64" t="str">
        <f t="shared" si="0"/>
        <v>MzTSER__M12 - U-4: Comercialización de energía eléctrica - 2° año  - RES00702-DGE-20 - IES 9019</v>
      </c>
      <c r="B88" s="64">
        <v>9019</v>
      </c>
      <c r="C88" s="64" t="s">
        <v>120</v>
      </c>
      <c r="D88" s="64" t="s">
        <v>74</v>
      </c>
      <c r="E88" s="64" t="s">
        <v>73</v>
      </c>
      <c r="F88" s="65" t="s">
        <v>578</v>
      </c>
      <c r="G88" s="66" t="s">
        <v>579</v>
      </c>
      <c r="H88" s="68" t="s">
        <v>369</v>
      </c>
      <c r="I88" s="68" t="s">
        <v>369</v>
      </c>
      <c r="J88" s="64" t="s">
        <v>482</v>
      </c>
    </row>
    <row r="89" spans="1:10" ht="15.75" customHeight="1" x14ac:dyDescent="0.25">
      <c r="A89" s="64" t="str">
        <f t="shared" si="0"/>
        <v>MzTSER__M12 - U-5: Práctica Profesionalizante - 2° año  - RES00702-DGE-20 - IES 9019</v>
      </c>
      <c r="B89" s="64">
        <v>9019</v>
      </c>
      <c r="C89" s="64" t="s">
        <v>120</v>
      </c>
      <c r="D89" s="64" t="s">
        <v>74</v>
      </c>
      <c r="E89" s="64" t="s">
        <v>73</v>
      </c>
      <c r="F89" s="65" t="s">
        <v>580</v>
      </c>
      <c r="G89" s="66" t="s">
        <v>396</v>
      </c>
      <c r="H89" s="68" t="s">
        <v>369</v>
      </c>
      <c r="I89" s="68" t="s">
        <v>369</v>
      </c>
      <c r="J89" s="64" t="s">
        <v>482</v>
      </c>
    </row>
    <row r="90" spans="1:10" ht="15.75" customHeight="1" x14ac:dyDescent="0.25">
      <c r="A90" s="64" t="str">
        <f t="shared" si="0"/>
        <v>MzTSER__M13 - U-1: Tipos y niveles - 2° año  - RES00702-DGE-20 - IES 9019</v>
      </c>
      <c r="B90" s="64">
        <v>9019</v>
      </c>
      <c r="C90" s="64" t="s">
        <v>120</v>
      </c>
      <c r="D90" s="64" t="s">
        <v>74</v>
      </c>
      <c r="E90" s="64" t="s">
        <v>73</v>
      </c>
      <c r="F90" s="65" t="s">
        <v>581</v>
      </c>
      <c r="G90" s="66" t="s">
        <v>582</v>
      </c>
      <c r="H90" s="68" t="s">
        <v>369</v>
      </c>
      <c r="I90" s="68" t="s">
        <v>369</v>
      </c>
      <c r="J90" s="64" t="s">
        <v>482</v>
      </c>
    </row>
    <row r="91" spans="1:10" ht="15.75" customHeight="1" x14ac:dyDescent="0.25">
      <c r="A91" s="64" t="str">
        <f t="shared" si="0"/>
        <v>MzTSER__M13 - U-2: Establecimiento del plan de mantenimiento - 2° año  - RES00702-DGE-20 - IES 9019</v>
      </c>
      <c r="B91" s="64">
        <v>9019</v>
      </c>
      <c r="C91" s="64" t="s">
        <v>120</v>
      </c>
      <c r="D91" s="64" t="s">
        <v>74</v>
      </c>
      <c r="E91" s="64" t="s">
        <v>73</v>
      </c>
      <c r="F91" s="65" t="s">
        <v>583</v>
      </c>
      <c r="G91" s="66" t="s">
        <v>584</v>
      </c>
      <c r="H91" s="68" t="s">
        <v>369</v>
      </c>
      <c r="I91" s="68" t="s">
        <v>369</v>
      </c>
      <c r="J91" s="64" t="s">
        <v>482</v>
      </c>
    </row>
    <row r="92" spans="1:10" ht="15.75" customHeight="1" x14ac:dyDescent="0.25">
      <c r="A92" s="64" t="str">
        <f t="shared" si="0"/>
        <v>MzTSER__M13 - U-3: Método de análisis de Averías - 2° año  - RES00702-DGE-20 - IES 9019</v>
      </c>
      <c r="B92" s="64">
        <v>9019</v>
      </c>
      <c r="C92" s="64" t="s">
        <v>120</v>
      </c>
      <c r="D92" s="64" t="s">
        <v>74</v>
      </c>
      <c r="E92" s="64" t="s">
        <v>73</v>
      </c>
      <c r="F92" s="65" t="s">
        <v>585</v>
      </c>
      <c r="G92" s="66" t="s">
        <v>586</v>
      </c>
      <c r="H92" s="68" t="s">
        <v>369</v>
      </c>
      <c r="I92" s="68" t="s">
        <v>369</v>
      </c>
      <c r="J92" s="64" t="s">
        <v>482</v>
      </c>
    </row>
    <row r="93" spans="1:10" ht="15.75" customHeight="1" x14ac:dyDescent="0.25">
      <c r="A93" s="64" t="str">
        <f t="shared" si="0"/>
        <v>MzTSER__M13 - U-4: El presupuesto de mantenimiento - 2° año  - RES00702-DGE-20 - IES 9019</v>
      </c>
      <c r="B93" s="64">
        <v>9019</v>
      </c>
      <c r="C93" s="64" t="s">
        <v>120</v>
      </c>
      <c r="D93" s="64" t="s">
        <v>74</v>
      </c>
      <c r="E93" s="64" t="s">
        <v>73</v>
      </c>
      <c r="F93" s="65" t="s">
        <v>587</v>
      </c>
      <c r="G93" s="66" t="s">
        <v>588</v>
      </c>
      <c r="H93" s="68" t="s">
        <v>369</v>
      </c>
      <c r="I93" s="68" t="s">
        <v>369</v>
      </c>
      <c r="J93" s="64" t="s">
        <v>482</v>
      </c>
    </row>
    <row r="94" spans="1:10" ht="15.75" customHeight="1" x14ac:dyDescent="0.25">
      <c r="A94" s="64" t="str">
        <f t="shared" si="0"/>
        <v>MzTSER__M13 - U-5: Normas de Seguridad - 2° año  - RES00702-DGE-20 - IES 9019</v>
      </c>
      <c r="B94" s="64">
        <v>9019</v>
      </c>
      <c r="C94" s="64" t="s">
        <v>120</v>
      </c>
      <c r="D94" s="64" t="s">
        <v>74</v>
      </c>
      <c r="E94" s="64" t="s">
        <v>73</v>
      </c>
      <c r="F94" s="65" t="s">
        <v>589</v>
      </c>
      <c r="G94" s="66" t="s">
        <v>590</v>
      </c>
      <c r="H94" s="68" t="s">
        <v>369</v>
      </c>
      <c r="I94" s="68" t="s">
        <v>369</v>
      </c>
      <c r="J94" s="64" t="s">
        <v>482</v>
      </c>
    </row>
    <row r="95" spans="1:10" ht="15.75" customHeight="1" x14ac:dyDescent="0.25">
      <c r="A95" s="64" t="str">
        <f t="shared" si="0"/>
        <v>MzTSER__M13 - U-6: Gestión del mantenimiento - 2° año  - RES00702-DGE-20 - IES 9019</v>
      </c>
      <c r="B95" s="64">
        <v>9019</v>
      </c>
      <c r="C95" s="64" t="s">
        <v>120</v>
      </c>
      <c r="D95" s="64" t="s">
        <v>74</v>
      </c>
      <c r="E95" s="64" t="s">
        <v>73</v>
      </c>
      <c r="F95" s="65" t="s">
        <v>591</v>
      </c>
      <c r="G95" s="66" t="s">
        <v>592</v>
      </c>
      <c r="H95" s="68" t="s">
        <v>369</v>
      </c>
      <c r="I95" s="68" t="s">
        <v>369</v>
      </c>
      <c r="J95" s="64" t="s">
        <v>482</v>
      </c>
    </row>
    <row r="96" spans="1:10" ht="15.75" customHeight="1" x14ac:dyDescent="0.25">
      <c r="A96" s="64" t="str">
        <f t="shared" si="0"/>
        <v>MzTSER__M13 - U-7: Práctica Profesionalizante - 2° año  - RES00702-DGE-20 - IES 9019</v>
      </c>
      <c r="B96" s="64">
        <v>9019</v>
      </c>
      <c r="C96" s="64" t="s">
        <v>120</v>
      </c>
      <c r="D96" s="64" t="s">
        <v>74</v>
      </c>
      <c r="E96" s="64" t="s">
        <v>73</v>
      </c>
      <c r="F96" s="65" t="s">
        <v>593</v>
      </c>
      <c r="G96" s="66" t="s">
        <v>396</v>
      </c>
      <c r="H96" s="68" t="s">
        <v>369</v>
      </c>
      <c r="I96" s="68" t="s">
        <v>369</v>
      </c>
      <c r="J96" s="64" t="s">
        <v>482</v>
      </c>
    </row>
    <row r="97" spans="1:10" ht="15.75" customHeight="1" x14ac:dyDescent="0.25">
      <c r="A97" s="64" t="str">
        <f t="shared" si="0"/>
        <v>MzTSER__M14 - U-1: Negocio - 3° año  - RES00702-DGE-20 - IES 9019</v>
      </c>
      <c r="B97" s="64">
        <v>9019</v>
      </c>
      <c r="C97" s="64" t="s">
        <v>120</v>
      </c>
      <c r="D97" s="64" t="s">
        <v>74</v>
      </c>
      <c r="E97" s="64" t="s">
        <v>91</v>
      </c>
      <c r="F97" s="65" t="s">
        <v>700</v>
      </c>
      <c r="G97" s="72" t="s">
        <v>624</v>
      </c>
      <c r="H97" s="68" t="s">
        <v>369</v>
      </c>
      <c r="I97" s="68" t="s">
        <v>369</v>
      </c>
      <c r="J97" s="64" t="s">
        <v>482</v>
      </c>
    </row>
    <row r="98" spans="1:10" ht="15.75" customHeight="1" x14ac:dyDescent="0.25">
      <c r="A98" s="64" t="str">
        <f t="shared" ref="A98:A140" si="1">CONCATENATE(C98,D98,"__",F98,": ",G98," - ",E98," año "," - RES",J98," - IES ",B98,)</f>
        <v>MzTSER__M14 - U-2: Factibilidad - 3° año  - RES00702-DGE-20 - IES 9019</v>
      </c>
      <c r="B98" s="64">
        <v>9019</v>
      </c>
      <c r="C98" s="64" t="s">
        <v>120</v>
      </c>
      <c r="D98" s="64" t="s">
        <v>74</v>
      </c>
      <c r="E98" s="64" t="s">
        <v>91</v>
      </c>
      <c r="F98" s="65" t="s">
        <v>701</v>
      </c>
      <c r="G98" s="72" t="s">
        <v>625</v>
      </c>
      <c r="H98" s="68" t="s">
        <v>369</v>
      </c>
      <c r="I98" s="68" t="s">
        <v>369</v>
      </c>
      <c r="J98" s="64" t="s">
        <v>482</v>
      </c>
    </row>
    <row r="99" spans="1:10" ht="15.75" customHeight="1" x14ac:dyDescent="0.25">
      <c r="A99" s="64" t="str">
        <f t="shared" si="1"/>
        <v>MzTSER__M14 - U-3: Buenas Prácticas de Negocio - 3° año  - RES00702-DGE-20 - IES 9019</v>
      </c>
      <c r="B99" s="64">
        <v>9019</v>
      </c>
      <c r="C99" s="64" t="s">
        <v>120</v>
      </c>
      <c r="D99" s="64" t="s">
        <v>74</v>
      </c>
      <c r="E99" s="64" t="s">
        <v>91</v>
      </c>
      <c r="F99" s="65" t="s">
        <v>702</v>
      </c>
      <c r="G99" s="72" t="s">
        <v>626</v>
      </c>
      <c r="H99" s="68" t="s">
        <v>369</v>
      </c>
      <c r="I99" s="68" t="s">
        <v>369</v>
      </c>
      <c r="J99" s="64" t="s">
        <v>482</v>
      </c>
    </row>
    <row r="100" spans="1:10" ht="15.75" customHeight="1" x14ac:dyDescent="0.25">
      <c r="A100" s="64" t="str">
        <f t="shared" si="1"/>
        <v>MzTSER__M14 - U-4: Costos - 3° año  - RES00702-DGE-20 - IES 9019</v>
      </c>
      <c r="B100" s="64">
        <v>9019</v>
      </c>
      <c r="C100" s="64" t="s">
        <v>120</v>
      </c>
      <c r="D100" s="64" t="s">
        <v>74</v>
      </c>
      <c r="E100" s="64" t="s">
        <v>91</v>
      </c>
      <c r="F100" s="65" t="s">
        <v>703</v>
      </c>
      <c r="G100" s="72" t="s">
        <v>627</v>
      </c>
      <c r="H100" s="68" t="s">
        <v>369</v>
      </c>
      <c r="I100" s="68" t="s">
        <v>369</v>
      </c>
      <c r="J100" s="64" t="s">
        <v>482</v>
      </c>
    </row>
    <row r="101" spans="1:10" ht="15.75" customHeight="1" x14ac:dyDescent="0.25">
      <c r="A101" s="64" t="str">
        <f t="shared" si="1"/>
        <v>MzTSER__M14 - U-5: Ingresos y Egresos - 3° año  - RES00702-DGE-20 - IES 9019</v>
      </c>
      <c r="B101" s="64">
        <v>9019</v>
      </c>
      <c r="C101" s="64" t="s">
        <v>120</v>
      </c>
      <c r="D101" s="64" t="s">
        <v>74</v>
      </c>
      <c r="E101" s="64" t="s">
        <v>91</v>
      </c>
      <c r="F101" s="65" t="s">
        <v>704</v>
      </c>
      <c r="G101" s="72" t="s">
        <v>628</v>
      </c>
      <c r="H101" s="68" t="s">
        <v>369</v>
      </c>
      <c r="I101" s="68" t="s">
        <v>369</v>
      </c>
      <c r="J101" s="64" t="s">
        <v>482</v>
      </c>
    </row>
    <row r="102" spans="1:10" ht="15.75" customHeight="1" x14ac:dyDescent="0.25">
      <c r="A102" s="64" t="str">
        <f t="shared" si="1"/>
        <v>MzTSER__M14 - U-6: Presupuestos - 3° año  - RES00702-DGE-20 - IES 9019</v>
      </c>
      <c r="B102" s="64">
        <v>9019</v>
      </c>
      <c r="C102" s="64" t="s">
        <v>120</v>
      </c>
      <c r="D102" s="64" t="s">
        <v>74</v>
      </c>
      <c r="E102" s="64" t="s">
        <v>91</v>
      </c>
      <c r="F102" s="65" t="s">
        <v>705</v>
      </c>
      <c r="G102" s="72" t="s">
        <v>630</v>
      </c>
      <c r="H102" s="68" t="s">
        <v>369</v>
      </c>
      <c r="I102" s="68" t="s">
        <v>369</v>
      </c>
      <c r="J102" s="64" t="s">
        <v>482</v>
      </c>
    </row>
    <row r="103" spans="1:10" ht="15.75" customHeight="1" x14ac:dyDescent="0.25">
      <c r="A103" s="64" t="str">
        <f t="shared" si="1"/>
        <v>MzTSER__M14 - U-7: Informática - 3° año  - RES00702-DGE-20 - IES 9019</v>
      </c>
      <c r="B103" s="64">
        <v>9019</v>
      </c>
      <c r="C103" s="64" t="s">
        <v>120</v>
      </c>
      <c r="D103" s="64" t="s">
        <v>74</v>
      </c>
      <c r="E103" s="64" t="s">
        <v>91</v>
      </c>
      <c r="F103" s="65" t="s">
        <v>706</v>
      </c>
      <c r="G103" s="72" t="s">
        <v>634</v>
      </c>
      <c r="H103" s="68" t="s">
        <v>369</v>
      </c>
      <c r="I103" s="68" t="s">
        <v>369</v>
      </c>
      <c r="J103" s="64" t="s">
        <v>482</v>
      </c>
    </row>
    <row r="104" spans="1:10" ht="15.75" customHeight="1" x14ac:dyDescent="0.25">
      <c r="A104" s="64" t="str">
        <f t="shared" si="1"/>
        <v>MzTSER__M14 - U-8: Características de la Actividad Comercial - 3° año  - RES00702-DGE-20 - IES 9019</v>
      </c>
      <c r="B104" s="64">
        <v>9019</v>
      </c>
      <c r="C104" s="64" t="s">
        <v>120</v>
      </c>
      <c r="D104" s="64" t="s">
        <v>74</v>
      </c>
      <c r="E104" s="64" t="s">
        <v>91</v>
      </c>
      <c r="F104" s="65" t="s">
        <v>707</v>
      </c>
      <c r="G104" s="73" t="s">
        <v>708</v>
      </c>
      <c r="H104" s="68" t="s">
        <v>369</v>
      </c>
      <c r="I104" s="68" t="s">
        <v>369</v>
      </c>
      <c r="J104" s="64" t="s">
        <v>482</v>
      </c>
    </row>
    <row r="105" spans="1:10" ht="15.75" customHeight="1" x14ac:dyDescent="0.25">
      <c r="A105" s="64" t="str">
        <f t="shared" si="1"/>
        <v>MzTSER__M14 - U-9: Estructura - 3° año  - RES00702-DGE-20 - IES 9019</v>
      </c>
      <c r="B105" s="64">
        <v>9019</v>
      </c>
      <c r="C105" s="64" t="s">
        <v>120</v>
      </c>
      <c r="D105" s="64" t="s">
        <v>74</v>
      </c>
      <c r="E105" s="64" t="s">
        <v>91</v>
      </c>
      <c r="F105" s="65" t="s">
        <v>709</v>
      </c>
      <c r="G105" s="72" t="s">
        <v>638</v>
      </c>
      <c r="H105" s="68" t="s">
        <v>369</v>
      </c>
      <c r="I105" s="68" t="s">
        <v>369</v>
      </c>
      <c r="J105" s="64" t="s">
        <v>482</v>
      </c>
    </row>
    <row r="106" spans="1:10" ht="15.75" customHeight="1" x14ac:dyDescent="0.25">
      <c r="A106" s="64" t="str">
        <f t="shared" si="1"/>
        <v>MzTSER__M14 - U-10: Estrategia - 3° año  - RES00702-DGE-20 - IES 9019</v>
      </c>
      <c r="B106" s="64">
        <v>9019</v>
      </c>
      <c r="C106" s="64" t="s">
        <v>120</v>
      </c>
      <c r="D106" s="64" t="s">
        <v>74</v>
      </c>
      <c r="E106" s="64" t="s">
        <v>91</v>
      </c>
      <c r="F106" s="65" t="s">
        <v>710</v>
      </c>
      <c r="G106" s="72" t="s">
        <v>711</v>
      </c>
      <c r="H106" s="68" t="s">
        <v>369</v>
      </c>
      <c r="I106" s="68" t="s">
        <v>369</v>
      </c>
      <c r="J106" s="64" t="s">
        <v>482</v>
      </c>
    </row>
    <row r="107" spans="1:10" ht="15.75" customHeight="1" x14ac:dyDescent="0.25">
      <c r="A107" s="64" t="str">
        <f t="shared" si="1"/>
        <v>MzTSER__M14 - U-11: Plan de Negocio - 3° año  - RES00702-DGE-20 - IES 9019</v>
      </c>
      <c r="B107" s="64">
        <v>9019</v>
      </c>
      <c r="C107" s="64" t="s">
        <v>120</v>
      </c>
      <c r="D107" s="64" t="s">
        <v>74</v>
      </c>
      <c r="E107" s="64" t="s">
        <v>91</v>
      </c>
      <c r="F107" s="65" t="s">
        <v>712</v>
      </c>
      <c r="G107" s="72" t="s">
        <v>642</v>
      </c>
      <c r="H107" s="68" t="s">
        <v>369</v>
      </c>
      <c r="I107" s="68" t="s">
        <v>369</v>
      </c>
      <c r="J107" s="64" t="s">
        <v>482</v>
      </c>
    </row>
    <row r="108" spans="1:10" ht="15.75" customHeight="1" x14ac:dyDescent="0.25">
      <c r="A108" s="64" t="str">
        <f t="shared" si="1"/>
        <v>MzTSER__M14 - U-12: Logística - 3° año  - RES00702-DGE-20 - IES 9019</v>
      </c>
      <c r="B108" s="64">
        <v>9019</v>
      </c>
      <c r="C108" s="64" t="s">
        <v>120</v>
      </c>
      <c r="D108" s="64" t="s">
        <v>74</v>
      </c>
      <c r="E108" s="64" t="s">
        <v>91</v>
      </c>
      <c r="F108" s="65" t="s">
        <v>713</v>
      </c>
      <c r="G108" s="72" t="s">
        <v>644</v>
      </c>
      <c r="H108" s="68" t="s">
        <v>369</v>
      </c>
      <c r="I108" s="68" t="s">
        <v>369</v>
      </c>
      <c r="J108" s="64" t="s">
        <v>482</v>
      </c>
    </row>
    <row r="109" spans="1:10" ht="15.75" customHeight="1" x14ac:dyDescent="0.25">
      <c r="A109" s="64" t="str">
        <f t="shared" si="1"/>
        <v>MzTSER__M14 - U-13: Formación de Precios - 3° año  - RES00702-DGE-20 - IES 9019</v>
      </c>
      <c r="B109" s="64">
        <v>9019</v>
      </c>
      <c r="C109" s="64" t="s">
        <v>120</v>
      </c>
      <c r="D109" s="64" t="s">
        <v>74</v>
      </c>
      <c r="E109" s="64" t="s">
        <v>91</v>
      </c>
      <c r="F109" s="65" t="s">
        <v>714</v>
      </c>
      <c r="G109" s="72" t="s">
        <v>648</v>
      </c>
      <c r="H109" s="68" t="s">
        <v>369</v>
      </c>
      <c r="I109" s="68" t="s">
        <v>369</v>
      </c>
      <c r="J109" s="64" t="s">
        <v>482</v>
      </c>
    </row>
    <row r="110" spans="1:10" x14ac:dyDescent="0.25">
      <c r="A110" s="64" t="str">
        <f t="shared" si="1"/>
        <v>MzTSER__M14 - U-14: Práctica Profesionalizante - 3° año  - RES00702-DGE-20 - IES 9019</v>
      </c>
      <c r="B110" s="64">
        <v>9019</v>
      </c>
      <c r="C110" s="64" t="s">
        <v>120</v>
      </c>
      <c r="D110" s="64" t="s">
        <v>74</v>
      </c>
      <c r="E110" s="64" t="s">
        <v>91</v>
      </c>
      <c r="F110" s="65" t="s">
        <v>715</v>
      </c>
      <c r="G110" s="74" t="s">
        <v>396</v>
      </c>
      <c r="H110" s="68" t="s">
        <v>369</v>
      </c>
      <c r="I110" s="68" t="s">
        <v>369</v>
      </c>
      <c r="J110" s="64" t="s">
        <v>482</v>
      </c>
    </row>
    <row r="111" spans="1:10" x14ac:dyDescent="0.25">
      <c r="A111" s="64" t="str">
        <f t="shared" si="1"/>
        <v>MzTSER__M15 - U-1: Tecnología de Control - 3° año  - RES00702-DGE-20 - IES 9019</v>
      </c>
      <c r="B111" s="64">
        <v>9019</v>
      </c>
      <c r="C111" s="64" t="s">
        <v>120</v>
      </c>
      <c r="D111" s="64" t="s">
        <v>74</v>
      </c>
      <c r="E111" s="64" t="s">
        <v>91</v>
      </c>
      <c r="F111" s="65" t="s">
        <v>716</v>
      </c>
      <c r="G111" s="72" t="s">
        <v>717</v>
      </c>
      <c r="H111" s="68" t="s">
        <v>369</v>
      </c>
      <c r="I111" s="68" t="s">
        <v>369</v>
      </c>
      <c r="J111" s="64" t="s">
        <v>482</v>
      </c>
    </row>
    <row r="112" spans="1:10" x14ac:dyDescent="0.25">
      <c r="A112" s="64" t="str">
        <f t="shared" si="1"/>
        <v>MzTSER__M15 - U-2: Componentes de los Sistemas de Control - 3° año  - RES00702-DGE-20 - IES 9019</v>
      </c>
      <c r="B112" s="64">
        <v>9019</v>
      </c>
      <c r="C112" s="64" t="s">
        <v>120</v>
      </c>
      <c r="D112" s="64" t="s">
        <v>74</v>
      </c>
      <c r="E112" s="64" t="s">
        <v>91</v>
      </c>
      <c r="F112" s="65" t="s">
        <v>718</v>
      </c>
      <c r="G112" s="72" t="s">
        <v>719</v>
      </c>
      <c r="H112" s="68" t="s">
        <v>369</v>
      </c>
      <c r="I112" s="68" t="s">
        <v>369</v>
      </c>
      <c r="J112" s="64" t="s">
        <v>482</v>
      </c>
    </row>
    <row r="113" spans="1:10" x14ac:dyDescent="0.25">
      <c r="A113" s="64" t="str">
        <f t="shared" si="1"/>
        <v>MzTSER__M15 - U-3: Electrónica de Control - 3° año  - RES00702-DGE-20 - IES 9019</v>
      </c>
      <c r="B113" s="64">
        <v>9019</v>
      </c>
      <c r="C113" s="64" t="s">
        <v>120</v>
      </c>
      <c r="D113" s="64" t="s">
        <v>74</v>
      </c>
      <c r="E113" s="64" t="s">
        <v>91</v>
      </c>
      <c r="F113" s="65" t="s">
        <v>720</v>
      </c>
      <c r="G113" s="72" t="s">
        <v>721</v>
      </c>
      <c r="H113" s="68" t="s">
        <v>369</v>
      </c>
      <c r="I113" s="68" t="s">
        <v>369</v>
      </c>
      <c r="J113" s="64" t="s">
        <v>482</v>
      </c>
    </row>
    <row r="114" spans="1:10" x14ac:dyDescent="0.25">
      <c r="A114" s="64" t="str">
        <f t="shared" si="1"/>
        <v>MzTSER__M15 - U-4: Electroneumática de Control - 3° año  - RES00702-DGE-20 - IES 9019</v>
      </c>
      <c r="B114" s="64">
        <v>9019</v>
      </c>
      <c r="C114" s="64" t="s">
        <v>120</v>
      </c>
      <c r="D114" s="64" t="s">
        <v>74</v>
      </c>
      <c r="E114" s="64" t="s">
        <v>91</v>
      </c>
      <c r="F114" s="65" t="s">
        <v>722</v>
      </c>
      <c r="G114" s="72" t="s">
        <v>723</v>
      </c>
      <c r="H114" s="68" t="s">
        <v>369</v>
      </c>
      <c r="I114" s="68" t="s">
        <v>369</v>
      </c>
      <c r="J114" s="64" t="s">
        <v>482</v>
      </c>
    </row>
    <row r="115" spans="1:10" x14ac:dyDescent="0.25">
      <c r="A115" s="64" t="str">
        <f t="shared" si="1"/>
        <v>MzTSER__M15 - U-5: Práctica Profesionalizante - 3° año  - RES00702-DGE-20 - IES 9019</v>
      </c>
      <c r="B115" s="64">
        <v>9019</v>
      </c>
      <c r="C115" s="64" t="s">
        <v>120</v>
      </c>
      <c r="D115" s="64" t="s">
        <v>74</v>
      </c>
      <c r="E115" s="64" t="s">
        <v>91</v>
      </c>
      <c r="F115" s="65" t="s">
        <v>724</v>
      </c>
      <c r="G115" s="74" t="s">
        <v>396</v>
      </c>
      <c r="H115" s="68" t="s">
        <v>369</v>
      </c>
      <c r="I115" s="68" t="s">
        <v>369</v>
      </c>
      <c r="J115" s="64" t="s">
        <v>482</v>
      </c>
    </row>
    <row r="116" spans="1:10" x14ac:dyDescent="0.25">
      <c r="A116" s="64" t="str">
        <f t="shared" si="1"/>
        <v>MzTSER__M16 - U-1: Búsqueda activa de empleo - 3° año  - RES00702-DGE-20 - IES 9019</v>
      </c>
      <c r="B116" s="64">
        <v>9019</v>
      </c>
      <c r="C116" s="64" t="s">
        <v>120</v>
      </c>
      <c r="D116" s="64" t="s">
        <v>74</v>
      </c>
      <c r="E116" s="64" t="s">
        <v>91</v>
      </c>
      <c r="F116" s="65" t="s">
        <v>725</v>
      </c>
      <c r="G116" s="72" t="s">
        <v>726</v>
      </c>
      <c r="H116" s="68" t="s">
        <v>369</v>
      </c>
      <c r="I116" s="68" t="s">
        <v>369</v>
      </c>
      <c r="J116" s="64" t="s">
        <v>482</v>
      </c>
    </row>
    <row r="117" spans="1:10" ht="60" x14ac:dyDescent="0.25">
      <c r="A117" s="64" t="str">
        <f t="shared" si="1"/>
        <v>MzTSER__M16 - U-2: Gestión del conflicto y equipos de trabajo - 3° año  - RES00702-DGE-20 - IES 9019</v>
      </c>
      <c r="B117" s="64">
        <v>9019</v>
      </c>
      <c r="C117" s="64" t="s">
        <v>120</v>
      </c>
      <c r="D117" s="64" t="s">
        <v>74</v>
      </c>
      <c r="E117" s="64" t="s">
        <v>91</v>
      </c>
      <c r="F117" s="65" t="s">
        <v>727</v>
      </c>
      <c r="G117" s="73" t="s">
        <v>728</v>
      </c>
      <c r="H117" s="68" t="s">
        <v>369</v>
      </c>
      <c r="I117" s="68" t="s">
        <v>369</v>
      </c>
      <c r="J117" s="64" t="s">
        <v>482</v>
      </c>
    </row>
    <row r="118" spans="1:10" ht="60" x14ac:dyDescent="0.25">
      <c r="A118" s="64" t="str">
        <f t="shared" si="1"/>
        <v>MzTSER__M16 - U-3: Las sociedades comerciales - 3° año  - RES00702-DGE-20 - IES 9019</v>
      </c>
      <c r="B118" s="64">
        <v>9019</v>
      </c>
      <c r="C118" s="64" t="s">
        <v>120</v>
      </c>
      <c r="D118" s="64" t="s">
        <v>74</v>
      </c>
      <c r="E118" s="64" t="s">
        <v>91</v>
      </c>
      <c r="F118" s="65" t="s">
        <v>729</v>
      </c>
      <c r="G118" s="73" t="s">
        <v>730</v>
      </c>
      <c r="H118" s="68" t="s">
        <v>369</v>
      </c>
      <c r="I118" s="68" t="s">
        <v>369</v>
      </c>
      <c r="J118" s="64" t="s">
        <v>482</v>
      </c>
    </row>
    <row r="119" spans="1:10" ht="60" x14ac:dyDescent="0.25">
      <c r="A119" s="64" t="str">
        <f t="shared" si="1"/>
        <v>MzTSER__M16 - U-4: Evaluación de riesgos profesionales - 3° año  - RES00702-DGE-20 - IES 9019</v>
      </c>
      <c r="B119" s="64">
        <v>9019</v>
      </c>
      <c r="C119" s="64" t="s">
        <v>120</v>
      </c>
      <c r="D119" s="64" t="s">
        <v>74</v>
      </c>
      <c r="E119" s="64" t="s">
        <v>91</v>
      </c>
      <c r="F119" s="65" t="s">
        <v>731</v>
      </c>
      <c r="G119" s="73" t="s">
        <v>732</v>
      </c>
      <c r="H119" s="68" t="s">
        <v>369</v>
      </c>
      <c r="I119" s="68" t="s">
        <v>369</v>
      </c>
      <c r="J119" s="64" t="s">
        <v>482</v>
      </c>
    </row>
    <row r="120" spans="1:10" ht="90" x14ac:dyDescent="0.25">
      <c r="A120" s="64" t="str">
        <f t="shared" si="1"/>
        <v>MzTSER__M16 - U-5: Legislación y normativas aplicadas a las Energías Renovables - 3° año  - RES00702-DGE-20 - IES 9019</v>
      </c>
      <c r="B120" s="64">
        <v>9019</v>
      </c>
      <c r="C120" s="64" t="s">
        <v>120</v>
      </c>
      <c r="D120" s="64" t="s">
        <v>74</v>
      </c>
      <c r="E120" s="64" t="s">
        <v>91</v>
      </c>
      <c r="F120" s="65" t="s">
        <v>733</v>
      </c>
      <c r="G120" s="73" t="s">
        <v>734</v>
      </c>
      <c r="H120" s="68" t="s">
        <v>369</v>
      </c>
      <c r="I120" s="68" t="s">
        <v>369</v>
      </c>
      <c r="J120" s="64" t="s">
        <v>482</v>
      </c>
    </row>
    <row r="121" spans="1:10" x14ac:dyDescent="0.25">
      <c r="A121" s="64" t="str">
        <f t="shared" si="1"/>
        <v>MzTSER__M16 - U-6: Protección del Medio Ambiente - 3° año  - RES00702-DGE-20 - IES 9019</v>
      </c>
      <c r="B121" s="64">
        <v>9019</v>
      </c>
      <c r="C121" s="64" t="s">
        <v>120</v>
      </c>
      <c r="D121" s="64" t="s">
        <v>74</v>
      </c>
      <c r="E121" s="64" t="s">
        <v>91</v>
      </c>
      <c r="F121" s="65" t="s">
        <v>735</v>
      </c>
      <c r="G121" s="72" t="s">
        <v>736</v>
      </c>
      <c r="H121" s="68" t="s">
        <v>369</v>
      </c>
      <c r="I121" s="68" t="s">
        <v>369</v>
      </c>
      <c r="J121" s="64" t="s">
        <v>482</v>
      </c>
    </row>
    <row r="122" spans="1:10" x14ac:dyDescent="0.25">
      <c r="A122" s="64" t="str">
        <f t="shared" si="1"/>
        <v>MzTSER__M16 - U-7: Práctica Profesionalizante - 3° año  - RES00702-DGE-20 - IES 9019</v>
      </c>
      <c r="B122" s="64">
        <v>9019</v>
      </c>
      <c r="C122" s="64" t="s">
        <v>120</v>
      </c>
      <c r="D122" s="64" t="s">
        <v>74</v>
      </c>
      <c r="E122" s="64" t="s">
        <v>91</v>
      </c>
      <c r="F122" s="65" t="s">
        <v>737</v>
      </c>
      <c r="G122" s="74" t="s">
        <v>396</v>
      </c>
      <c r="H122" s="68" t="s">
        <v>369</v>
      </c>
      <c r="I122" s="68" t="s">
        <v>369</v>
      </c>
      <c r="J122" s="64" t="s">
        <v>482</v>
      </c>
    </row>
    <row r="123" spans="1:10" ht="90" x14ac:dyDescent="0.25">
      <c r="A123" s="64" t="str">
        <f t="shared" si="1"/>
        <v>MzTSER__M17 - U-1: Diseño y dimensionamiento de componentes, equipos y sistemas - 3° año  - RES00702-DGE-20 - IES 9019</v>
      </c>
      <c r="B123" s="64">
        <v>9019</v>
      </c>
      <c r="C123" s="64" t="s">
        <v>120</v>
      </c>
      <c r="D123" s="64" t="s">
        <v>74</v>
      </c>
      <c r="E123" s="64" t="s">
        <v>91</v>
      </c>
      <c r="F123" s="65" t="s">
        <v>738</v>
      </c>
      <c r="G123" s="73" t="s">
        <v>739</v>
      </c>
      <c r="H123" s="68" t="s">
        <v>369</v>
      </c>
      <c r="I123" s="68" t="s">
        <v>369</v>
      </c>
      <c r="J123" s="64" t="s">
        <v>482</v>
      </c>
    </row>
    <row r="124" spans="1:10" ht="60" x14ac:dyDescent="0.25">
      <c r="A124" s="64" t="str">
        <f t="shared" si="1"/>
        <v>MzTSER__M17 - U-2: Integración de sistemas de Energía Renovable - 3° año  - RES00702-DGE-20 - IES 9019</v>
      </c>
      <c r="B124" s="64">
        <v>9019</v>
      </c>
      <c r="C124" s="64" t="s">
        <v>120</v>
      </c>
      <c r="D124" s="64" t="s">
        <v>74</v>
      </c>
      <c r="E124" s="64" t="s">
        <v>91</v>
      </c>
      <c r="F124" s="65" t="s">
        <v>740</v>
      </c>
      <c r="G124" s="73" t="s">
        <v>741</v>
      </c>
      <c r="H124" s="68" t="s">
        <v>369</v>
      </c>
      <c r="I124" s="68" t="s">
        <v>369</v>
      </c>
      <c r="J124" s="64" t="s">
        <v>482</v>
      </c>
    </row>
    <row r="125" spans="1:10" ht="60" x14ac:dyDescent="0.25">
      <c r="A125" s="64" t="str">
        <f t="shared" si="1"/>
        <v>MzTSER__M17 - U-3: Configuración de Instalaciones - 3° año  - RES00702-DGE-20 - IES 9019</v>
      </c>
      <c r="B125" s="64">
        <v>9019</v>
      </c>
      <c r="C125" s="64" t="s">
        <v>120</v>
      </c>
      <c r="D125" s="64" t="s">
        <v>74</v>
      </c>
      <c r="E125" s="64" t="s">
        <v>91</v>
      </c>
      <c r="F125" s="65" t="s">
        <v>742</v>
      </c>
      <c r="G125" s="73" t="s">
        <v>743</v>
      </c>
      <c r="H125" s="68" t="s">
        <v>369</v>
      </c>
      <c r="I125" s="68" t="s">
        <v>369</v>
      </c>
      <c r="J125" s="64" t="s">
        <v>482</v>
      </c>
    </row>
    <row r="126" spans="1:10" x14ac:dyDescent="0.25">
      <c r="A126" s="64" t="str">
        <f t="shared" si="1"/>
        <v>MzTSER__M17 - U-4: Simulación de proyectos - 3° año  - RES00702-DGE-20 - IES 9019</v>
      </c>
      <c r="B126" s="64">
        <v>9019</v>
      </c>
      <c r="C126" s="64" t="s">
        <v>120</v>
      </c>
      <c r="D126" s="64" t="s">
        <v>74</v>
      </c>
      <c r="E126" s="64" t="s">
        <v>91</v>
      </c>
      <c r="F126" s="65" t="s">
        <v>744</v>
      </c>
      <c r="G126" s="72" t="s">
        <v>745</v>
      </c>
      <c r="H126" s="68" t="s">
        <v>369</v>
      </c>
      <c r="I126" s="68" t="s">
        <v>369</v>
      </c>
      <c r="J126" s="64" t="s">
        <v>482</v>
      </c>
    </row>
    <row r="127" spans="1:10" ht="75" x14ac:dyDescent="0.25">
      <c r="A127" s="64" t="str">
        <f t="shared" si="1"/>
        <v>MzTSER__M17 - U-5: Evaluación de eficiencia del sistema energético - 3° año  - RES00702-DGE-20 - IES 9019</v>
      </c>
      <c r="B127" s="64">
        <v>9019</v>
      </c>
      <c r="C127" s="64" t="s">
        <v>120</v>
      </c>
      <c r="D127" s="64" t="s">
        <v>74</v>
      </c>
      <c r="E127" s="64" t="s">
        <v>91</v>
      </c>
      <c r="F127" s="65" t="s">
        <v>746</v>
      </c>
      <c r="G127" s="73" t="s">
        <v>747</v>
      </c>
      <c r="H127" s="68" t="s">
        <v>369</v>
      </c>
      <c r="I127" s="68" t="s">
        <v>369</v>
      </c>
      <c r="J127" s="64" t="s">
        <v>482</v>
      </c>
    </row>
    <row r="128" spans="1:10" x14ac:dyDescent="0.25">
      <c r="A128" s="64" t="str">
        <f t="shared" si="1"/>
        <v>MzTSER__M17 - U-6: Práctica Profesionalizante - 3° año  - RES00702-DGE-20 - IES 9019</v>
      </c>
      <c r="B128" s="64">
        <v>9019</v>
      </c>
      <c r="C128" s="64" t="s">
        <v>120</v>
      </c>
      <c r="D128" s="64" t="s">
        <v>74</v>
      </c>
      <c r="E128" s="64" t="s">
        <v>91</v>
      </c>
      <c r="F128" s="65" t="s">
        <v>748</v>
      </c>
      <c r="G128" s="74" t="s">
        <v>396</v>
      </c>
      <c r="H128" s="68" t="s">
        <v>369</v>
      </c>
      <c r="I128" s="68" t="s">
        <v>369</v>
      </c>
      <c r="J128" s="64" t="s">
        <v>482</v>
      </c>
    </row>
    <row r="129" spans="1:10" x14ac:dyDescent="0.25">
      <c r="A129" s="64" t="str">
        <f t="shared" si="1"/>
        <v>MzTSER__M18 - U-1: Etapas - 3° año  - RES00702-DGE-20 - IES 9019</v>
      </c>
      <c r="B129" s="64">
        <v>9019</v>
      </c>
      <c r="C129" s="64" t="s">
        <v>120</v>
      </c>
      <c r="D129" s="64" t="s">
        <v>74</v>
      </c>
      <c r="E129" s="64" t="s">
        <v>91</v>
      </c>
      <c r="F129" s="65" t="s">
        <v>749</v>
      </c>
      <c r="G129" s="72" t="s">
        <v>750</v>
      </c>
      <c r="H129" s="68" t="s">
        <v>369</v>
      </c>
      <c r="I129" s="68" t="s">
        <v>369</v>
      </c>
      <c r="J129" s="64" t="s">
        <v>482</v>
      </c>
    </row>
    <row r="130" spans="1:10" x14ac:dyDescent="0.25">
      <c r="A130" s="64" t="str">
        <f t="shared" si="1"/>
        <v>MzTSER__M18 - U-2: Diagnóstico y Dimensionado - 3° año  - RES00702-DGE-20 - IES 9019</v>
      </c>
      <c r="B130" s="64">
        <v>9019</v>
      </c>
      <c r="C130" s="64" t="s">
        <v>120</v>
      </c>
      <c r="D130" s="64" t="s">
        <v>74</v>
      </c>
      <c r="E130" s="64" t="s">
        <v>91</v>
      </c>
      <c r="F130" s="65" t="s">
        <v>751</v>
      </c>
      <c r="G130" s="72" t="s">
        <v>752</v>
      </c>
      <c r="H130" s="68" t="s">
        <v>369</v>
      </c>
      <c r="I130" s="68" t="s">
        <v>369</v>
      </c>
      <c r="J130" s="64" t="s">
        <v>482</v>
      </c>
    </row>
    <row r="131" spans="1:10" ht="75" x14ac:dyDescent="0.25">
      <c r="A131" s="64" t="str">
        <f t="shared" si="1"/>
        <v>MzTSER__M18 - U-3: Evaluación Ambiental y Emplazamiento - 3° año  - RES00702-DGE-20 - IES 9019</v>
      </c>
      <c r="B131" s="64">
        <v>9019</v>
      </c>
      <c r="C131" s="64" t="s">
        <v>120</v>
      </c>
      <c r="D131" s="64" t="s">
        <v>74</v>
      </c>
      <c r="E131" s="64" t="s">
        <v>91</v>
      </c>
      <c r="F131" s="65" t="s">
        <v>753</v>
      </c>
      <c r="G131" s="73" t="s">
        <v>754</v>
      </c>
      <c r="H131" s="68" t="s">
        <v>369</v>
      </c>
      <c r="I131" s="68" t="s">
        <v>369</v>
      </c>
      <c r="J131" s="64" t="s">
        <v>482</v>
      </c>
    </row>
    <row r="132" spans="1:10" ht="60" x14ac:dyDescent="0.25">
      <c r="A132" s="64" t="str">
        <f t="shared" si="1"/>
        <v>MzTSER__M18 - U-4: Evaluación económica del Sistema Energético - 3° año  - RES00702-DGE-20 - IES 9019</v>
      </c>
      <c r="B132" s="64">
        <v>9019</v>
      </c>
      <c r="C132" s="64" t="s">
        <v>120</v>
      </c>
      <c r="D132" s="64" t="s">
        <v>74</v>
      </c>
      <c r="E132" s="64" t="s">
        <v>91</v>
      </c>
      <c r="F132" s="65" t="s">
        <v>755</v>
      </c>
      <c r="G132" s="73" t="s">
        <v>756</v>
      </c>
      <c r="H132" s="68" t="s">
        <v>369</v>
      </c>
      <c r="I132" s="68" t="s">
        <v>369</v>
      </c>
      <c r="J132" s="64" t="s">
        <v>482</v>
      </c>
    </row>
    <row r="133" spans="1:10" ht="75" x14ac:dyDescent="0.25">
      <c r="A133" s="64" t="str">
        <f t="shared" si="1"/>
        <v>MzTSER__M18 - U-5: Evaluación de eficiencia del sistema energético - 3° año  - RES00702-DGE-20 - IES 9019</v>
      </c>
      <c r="B133" s="64">
        <v>9019</v>
      </c>
      <c r="C133" s="64" t="s">
        <v>120</v>
      </c>
      <c r="D133" s="64" t="s">
        <v>74</v>
      </c>
      <c r="E133" s="64" t="s">
        <v>91</v>
      </c>
      <c r="F133" s="65" t="s">
        <v>757</v>
      </c>
      <c r="G133" s="73" t="s">
        <v>747</v>
      </c>
      <c r="H133" s="68" t="s">
        <v>369</v>
      </c>
      <c r="I133" s="68" t="s">
        <v>369</v>
      </c>
      <c r="J133" s="64" t="s">
        <v>482</v>
      </c>
    </row>
    <row r="134" spans="1:10" x14ac:dyDescent="0.25">
      <c r="A134" s="64" t="str">
        <f t="shared" si="1"/>
        <v>MzTSER__M18 - U-6: Gestión de la Calidad - 3° año  - RES00702-DGE-20 - IES 9019</v>
      </c>
      <c r="B134" s="64">
        <v>9019</v>
      </c>
      <c r="C134" s="64" t="s">
        <v>120</v>
      </c>
      <c r="D134" s="64" t="s">
        <v>74</v>
      </c>
      <c r="E134" s="64" t="s">
        <v>91</v>
      </c>
      <c r="F134" s="65" t="s">
        <v>758</v>
      </c>
      <c r="G134" s="72" t="s">
        <v>759</v>
      </c>
      <c r="H134" s="68" t="s">
        <v>369</v>
      </c>
      <c r="I134" s="68" t="s">
        <v>369</v>
      </c>
      <c r="J134" s="64" t="s">
        <v>482</v>
      </c>
    </row>
    <row r="135" spans="1:10" x14ac:dyDescent="0.25">
      <c r="A135" s="64" t="str">
        <f t="shared" si="1"/>
        <v>MzTSER__M18 - U-7: Práctica Profesionalizante - 3° año  - RES00702-DGE-20 - IES 9019</v>
      </c>
      <c r="B135" s="64">
        <v>9019</v>
      </c>
      <c r="C135" s="64" t="s">
        <v>120</v>
      </c>
      <c r="D135" s="64" t="s">
        <v>74</v>
      </c>
      <c r="E135" s="64" t="s">
        <v>91</v>
      </c>
      <c r="F135" s="65" t="s">
        <v>760</v>
      </c>
      <c r="G135" s="74" t="s">
        <v>396</v>
      </c>
      <c r="H135" s="68" t="s">
        <v>369</v>
      </c>
      <c r="I135" s="68" t="s">
        <v>369</v>
      </c>
      <c r="J135" s="64" t="s">
        <v>482</v>
      </c>
    </row>
    <row r="136" spans="1:10" x14ac:dyDescent="0.25">
      <c r="A136" s="64" t="str">
        <f t="shared" si="1"/>
        <v>MzTSER__M19 - U-1: Territorio y desarrollo - 3° año  - RES00702-DGE-20 - IES 9019</v>
      </c>
      <c r="B136" s="64">
        <v>9019</v>
      </c>
      <c r="C136" s="64" t="s">
        <v>120</v>
      </c>
      <c r="D136" s="64" t="s">
        <v>74</v>
      </c>
      <c r="E136" s="64" t="s">
        <v>91</v>
      </c>
      <c r="F136" s="65" t="s">
        <v>761</v>
      </c>
      <c r="G136" s="72" t="s">
        <v>762</v>
      </c>
      <c r="H136" s="68" t="s">
        <v>369</v>
      </c>
      <c r="I136" s="68" t="s">
        <v>369</v>
      </c>
      <c r="J136" s="64" t="s">
        <v>482</v>
      </c>
    </row>
    <row r="137" spans="1:10" x14ac:dyDescent="0.25">
      <c r="A137" s="64" t="str">
        <f t="shared" si="1"/>
        <v>MzTSER__M19 - U-2: Impacto Social - 3° año  - RES00702-DGE-20 - IES 9019</v>
      </c>
      <c r="B137" s="64">
        <v>9019</v>
      </c>
      <c r="C137" s="64" t="s">
        <v>120</v>
      </c>
      <c r="D137" s="64" t="s">
        <v>74</v>
      </c>
      <c r="E137" s="64" t="s">
        <v>91</v>
      </c>
      <c r="F137" s="65" t="s">
        <v>763</v>
      </c>
      <c r="G137" s="72" t="s">
        <v>764</v>
      </c>
      <c r="H137" s="68" t="s">
        <v>369</v>
      </c>
      <c r="I137" s="68" t="s">
        <v>369</v>
      </c>
      <c r="J137" s="64" t="s">
        <v>482</v>
      </c>
    </row>
    <row r="138" spans="1:10" x14ac:dyDescent="0.25">
      <c r="A138" s="64" t="str">
        <f t="shared" si="1"/>
        <v>MzTSER__M19 - U-3: Impacto Económico - 3° año  - RES00702-DGE-20 - IES 9019</v>
      </c>
      <c r="B138" s="64">
        <v>9019</v>
      </c>
      <c r="C138" s="64" t="s">
        <v>120</v>
      </c>
      <c r="D138" s="64" t="s">
        <v>74</v>
      </c>
      <c r="E138" s="64" t="s">
        <v>91</v>
      </c>
      <c r="F138" s="65" t="s">
        <v>765</v>
      </c>
      <c r="G138" s="72" t="s">
        <v>766</v>
      </c>
      <c r="H138" s="68" t="s">
        <v>369</v>
      </c>
      <c r="I138" s="68" t="s">
        <v>369</v>
      </c>
      <c r="J138" s="64" t="s">
        <v>482</v>
      </c>
    </row>
    <row r="139" spans="1:10" x14ac:dyDescent="0.25">
      <c r="A139" s="64" t="str">
        <f t="shared" si="1"/>
        <v>MzTSER__M19 - U-4: Impacto Ambiental - 3° año  - RES00702-DGE-20 - IES 9019</v>
      </c>
      <c r="B139" s="64">
        <v>9019</v>
      </c>
      <c r="C139" s="64" t="s">
        <v>120</v>
      </c>
      <c r="D139" s="64" t="s">
        <v>74</v>
      </c>
      <c r="E139" s="64" t="s">
        <v>91</v>
      </c>
      <c r="F139" s="65" t="s">
        <v>767</v>
      </c>
      <c r="G139" s="72" t="s">
        <v>768</v>
      </c>
      <c r="H139" s="68" t="s">
        <v>369</v>
      </c>
      <c r="I139" s="68" t="s">
        <v>369</v>
      </c>
      <c r="J139" s="64" t="s">
        <v>482</v>
      </c>
    </row>
    <row r="140" spans="1:10" x14ac:dyDescent="0.25">
      <c r="A140" s="64" t="str">
        <f t="shared" si="1"/>
        <v>MzTSER__M19 - U-5: Práctica Profesionalizante - 3° año  - RES00702-DGE-20 - IES 9019</v>
      </c>
      <c r="B140" s="64">
        <v>9019</v>
      </c>
      <c r="C140" s="64" t="s">
        <v>120</v>
      </c>
      <c r="D140" s="64" t="s">
        <v>74</v>
      </c>
      <c r="E140" s="64" t="s">
        <v>91</v>
      </c>
      <c r="F140" s="65" t="s">
        <v>769</v>
      </c>
      <c r="G140" s="74" t="s">
        <v>396</v>
      </c>
      <c r="H140" s="68" t="s">
        <v>369</v>
      </c>
      <c r="I140" s="68" t="s">
        <v>369</v>
      </c>
      <c r="J140" s="64" t="s">
        <v>482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J152"/>
  <sheetViews>
    <sheetView topLeftCell="B138" zoomScale="115" zoomScaleNormal="115" workbookViewId="0">
      <selection activeCell="F137" sqref="F137:J152"/>
    </sheetView>
  </sheetViews>
  <sheetFormatPr baseColWidth="10" defaultRowHeight="15" x14ac:dyDescent="0.25"/>
  <cols>
    <col min="1" max="1" width="84.42578125" customWidth="1"/>
    <col min="7" max="7" width="48.140625" customWidth="1"/>
  </cols>
  <sheetData>
    <row r="1" spans="1:10" x14ac:dyDescent="0.25">
      <c r="A1" t="str">
        <f t="shared" ref="A1:A34" si="0">CONCATENATE(C1,D1,F1,": ",G1," - ",E1," año/",H1,"/",I1," - RES",J1," - IES ",B1,)</f>
        <v>RvTSPG#181: COMUNICACIÓN, COMPRENSIÓN Y PRODUCCIÓN DE TEXTOS - 1° año/3Hs/Anual - RES00515-DGE-14 - IES 9019</v>
      </c>
      <c r="B1">
        <v>9019</v>
      </c>
      <c r="C1" t="s">
        <v>75</v>
      </c>
      <c r="D1" t="s">
        <v>92</v>
      </c>
      <c r="E1" t="s">
        <v>83</v>
      </c>
      <c r="F1" t="s">
        <v>174</v>
      </c>
      <c r="G1" t="s">
        <v>88</v>
      </c>
      <c r="H1" t="s">
        <v>71</v>
      </c>
      <c r="I1" t="s">
        <v>70</v>
      </c>
      <c r="J1" t="s">
        <v>89</v>
      </c>
    </row>
    <row r="2" spans="1:10" x14ac:dyDescent="0.25">
      <c r="A2" t="str">
        <f t="shared" si="0"/>
        <v>RvTSPG#182: INTRODUCCIÓN A LA INDUSTRIA DEL PETRÓLEO Y GAS - 1° año/3Hs/Anual - RES00515-DGE-14 - IES 9019</v>
      </c>
      <c r="B2">
        <v>9019</v>
      </c>
      <c r="C2" t="s">
        <v>75</v>
      </c>
      <c r="D2" t="s">
        <v>92</v>
      </c>
      <c r="E2" t="s">
        <v>83</v>
      </c>
      <c r="F2" t="s">
        <v>175</v>
      </c>
      <c r="G2" t="s">
        <v>118</v>
      </c>
      <c r="H2" t="s">
        <v>71</v>
      </c>
      <c r="I2" t="s">
        <v>70</v>
      </c>
      <c r="J2" t="s">
        <v>89</v>
      </c>
    </row>
    <row r="3" spans="1:10" x14ac:dyDescent="0.25">
      <c r="A3" t="str">
        <f t="shared" si="0"/>
        <v>RvTSPG#183: INFORMÁTICA APLICADA - 1° año/3Hs/Anual - RES00515-DGE-14 - IES 9019</v>
      </c>
      <c r="B3">
        <v>9019</v>
      </c>
      <c r="C3" t="s">
        <v>75</v>
      </c>
      <c r="D3" t="s">
        <v>92</v>
      </c>
      <c r="E3" t="s">
        <v>83</v>
      </c>
      <c r="F3" t="s">
        <v>176</v>
      </c>
      <c r="G3" t="s">
        <v>85</v>
      </c>
      <c r="H3" t="s">
        <v>71</v>
      </c>
      <c r="I3" t="s">
        <v>70</v>
      </c>
      <c r="J3" t="s">
        <v>89</v>
      </c>
    </row>
    <row r="4" spans="1:10" x14ac:dyDescent="0.25">
      <c r="A4" t="str">
        <f t="shared" si="0"/>
        <v>RvTSPG#184: INGLÉS - 1° año/2Hs/Anual - RES00515-DGE-14 - IES 9019</v>
      </c>
      <c r="B4">
        <v>9019</v>
      </c>
      <c r="C4" t="s">
        <v>75</v>
      </c>
      <c r="D4" t="s">
        <v>92</v>
      </c>
      <c r="E4" t="s">
        <v>83</v>
      </c>
      <c r="F4" t="s">
        <v>177</v>
      </c>
      <c r="G4" t="s">
        <v>86</v>
      </c>
      <c r="H4" t="s">
        <v>80</v>
      </c>
      <c r="I4" t="s">
        <v>70</v>
      </c>
      <c r="J4" t="s">
        <v>89</v>
      </c>
    </row>
    <row r="5" spans="1:10" x14ac:dyDescent="0.25">
      <c r="A5" t="str">
        <f t="shared" si="0"/>
        <v>RvTSPG#185: MATEMÁTICA - 1° año/3Hs/Anual - RES00515-DGE-14 - IES 9019</v>
      </c>
      <c r="B5">
        <v>9019</v>
      </c>
      <c r="C5" t="s">
        <v>75</v>
      </c>
      <c r="D5" t="s">
        <v>92</v>
      </c>
      <c r="E5" t="s">
        <v>83</v>
      </c>
      <c r="F5" t="s">
        <v>178</v>
      </c>
      <c r="G5" t="s">
        <v>84</v>
      </c>
      <c r="H5" t="s">
        <v>71</v>
      </c>
      <c r="I5" t="s">
        <v>70</v>
      </c>
      <c r="J5" t="s">
        <v>89</v>
      </c>
    </row>
    <row r="6" spans="1:10" x14ac:dyDescent="0.25">
      <c r="A6" t="str">
        <f t="shared" si="0"/>
        <v>RvTSPG#186: FÍSICA - 1° año/3Hs/Anual - RES00515-DGE-14 - IES 9019</v>
      </c>
      <c r="B6">
        <v>9019</v>
      </c>
      <c r="C6" t="s">
        <v>75</v>
      </c>
      <c r="D6" t="s">
        <v>92</v>
      </c>
      <c r="E6" t="s">
        <v>83</v>
      </c>
      <c r="F6" t="s">
        <v>179</v>
      </c>
      <c r="G6" t="s">
        <v>117</v>
      </c>
      <c r="H6" t="s">
        <v>71</v>
      </c>
      <c r="I6" t="s">
        <v>70</v>
      </c>
      <c r="J6" t="s">
        <v>89</v>
      </c>
    </row>
    <row r="7" spans="1:10" x14ac:dyDescent="0.25">
      <c r="A7" t="str">
        <f t="shared" si="0"/>
        <v>RvTSPG#187: QUÍMICA GENERAL - 1° año/3Hs/Anual - RES00515-DGE-14 - IES 9019</v>
      </c>
      <c r="B7">
        <v>9019</v>
      </c>
      <c r="C7" t="s">
        <v>75</v>
      </c>
      <c r="D7" t="s">
        <v>92</v>
      </c>
      <c r="E7" t="s">
        <v>83</v>
      </c>
      <c r="F7" t="s">
        <v>180</v>
      </c>
      <c r="G7" t="s">
        <v>116</v>
      </c>
      <c r="H7" t="s">
        <v>71</v>
      </c>
      <c r="I7" t="s">
        <v>70</v>
      </c>
      <c r="J7" t="s">
        <v>89</v>
      </c>
    </row>
    <row r="8" spans="1:10" x14ac:dyDescent="0.25">
      <c r="A8" t="str">
        <f t="shared" si="0"/>
        <v>RvTSPG#188: GEOLOGÍA GENERAL Y DEL PETRÓLEO - 1° año/4Hs/Anual - RES00515-DGE-14 - IES 9019</v>
      </c>
      <c r="B8">
        <v>9019</v>
      </c>
      <c r="C8" t="s">
        <v>75</v>
      </c>
      <c r="D8" t="s">
        <v>92</v>
      </c>
      <c r="E8" t="s">
        <v>83</v>
      </c>
      <c r="F8" t="s">
        <v>181</v>
      </c>
      <c r="G8" t="s">
        <v>115</v>
      </c>
      <c r="H8" t="s">
        <v>76</v>
      </c>
      <c r="I8" t="s">
        <v>70</v>
      </c>
      <c r="J8" t="s">
        <v>89</v>
      </c>
    </row>
    <row r="9" spans="1:10" x14ac:dyDescent="0.25">
      <c r="A9" t="str">
        <f t="shared" si="0"/>
        <v>RvTSPG#189: PROBLEMÁTICA SOCIO CULTURAL Y DEL TRABAJO - 1° año/3Hs/1°Cuat - RES00515-DGE-14 - IES 9019</v>
      </c>
      <c r="B9">
        <v>9019</v>
      </c>
      <c r="C9" t="s">
        <v>75</v>
      </c>
      <c r="D9" t="s">
        <v>92</v>
      </c>
      <c r="E9" t="s">
        <v>83</v>
      </c>
      <c r="F9" t="s">
        <v>182</v>
      </c>
      <c r="G9" t="s">
        <v>114</v>
      </c>
      <c r="H9" t="s">
        <v>71</v>
      </c>
      <c r="I9" t="s">
        <v>78</v>
      </c>
      <c r="J9" t="s">
        <v>89</v>
      </c>
    </row>
    <row r="10" spans="1:10" x14ac:dyDescent="0.25">
      <c r="A10" t="str">
        <f t="shared" si="0"/>
        <v>RvTSPG#190: PRÁCTICA PROFESIONALIZANTE I - 1° año/3Hs/2°Cuat - RES00515-DGE-14 - IES 9019</v>
      </c>
      <c r="B10">
        <v>9019</v>
      </c>
      <c r="C10" t="s">
        <v>75</v>
      </c>
      <c r="D10" t="s">
        <v>92</v>
      </c>
      <c r="E10" t="s">
        <v>83</v>
      </c>
      <c r="F10" t="s">
        <v>183</v>
      </c>
      <c r="G10" t="s">
        <v>82</v>
      </c>
      <c r="H10" t="s">
        <v>71</v>
      </c>
      <c r="I10" t="s">
        <v>77</v>
      </c>
      <c r="J10" t="s">
        <v>89</v>
      </c>
    </row>
    <row r="11" spans="1:10" x14ac:dyDescent="0.25">
      <c r="A11" t="str">
        <f t="shared" si="0"/>
        <v>RvTSPG#191: PRODUCCIÓN I - 2° año/3Hs/Anual - RES00515-DGE-14 - IES 9019</v>
      </c>
      <c r="B11">
        <v>9019</v>
      </c>
      <c r="C11" t="s">
        <v>75</v>
      </c>
      <c r="D11" t="s">
        <v>92</v>
      </c>
      <c r="E11" t="s">
        <v>73</v>
      </c>
      <c r="F11" t="s">
        <v>184</v>
      </c>
      <c r="G11" t="s">
        <v>113</v>
      </c>
      <c r="H11" t="s">
        <v>71</v>
      </c>
      <c r="I11" t="s">
        <v>70</v>
      </c>
      <c r="J11" t="s">
        <v>89</v>
      </c>
    </row>
    <row r="12" spans="1:10" x14ac:dyDescent="0.25">
      <c r="A12" t="str">
        <f t="shared" si="0"/>
        <v>RvTSPG#192: RESERVORIOS I - 2° año/3Hs/Anual - RES00515-DGE-14 - IES 9019</v>
      </c>
      <c r="B12">
        <v>9019</v>
      </c>
      <c r="C12" t="s">
        <v>75</v>
      </c>
      <c r="D12" t="s">
        <v>92</v>
      </c>
      <c r="E12" t="s">
        <v>73</v>
      </c>
      <c r="F12" t="s">
        <v>185</v>
      </c>
      <c r="G12" t="s">
        <v>112</v>
      </c>
      <c r="H12" t="s">
        <v>71</v>
      </c>
      <c r="I12" t="s">
        <v>70</v>
      </c>
      <c r="J12" t="s">
        <v>89</v>
      </c>
    </row>
    <row r="13" spans="1:10" x14ac:dyDescent="0.25">
      <c r="A13" t="str">
        <f t="shared" si="0"/>
        <v>RvTSPG#193: REFINACIÓN DEL PETRÓLEO - 2° año/3Hs/Anual - RES00515-DGE-14 - IES 9019</v>
      </c>
      <c r="B13">
        <v>9019</v>
      </c>
      <c r="C13" t="s">
        <v>75</v>
      </c>
      <c r="D13" t="s">
        <v>92</v>
      </c>
      <c r="E13" t="s">
        <v>73</v>
      </c>
      <c r="F13" t="s">
        <v>186</v>
      </c>
      <c r="G13" t="s">
        <v>111</v>
      </c>
      <c r="H13" t="s">
        <v>71</v>
      </c>
      <c r="I13" t="s">
        <v>70</v>
      </c>
      <c r="J13" t="s">
        <v>89</v>
      </c>
    </row>
    <row r="14" spans="1:10" x14ac:dyDescent="0.25">
      <c r="A14" t="str">
        <f t="shared" si="0"/>
        <v>RvTSPG#194: MECÁNICA DE FLUIDOS - 2° año/3Hs/Anual - RES00515-DGE-14 - IES 9019</v>
      </c>
      <c r="B14">
        <v>9019</v>
      </c>
      <c r="C14" t="s">
        <v>75</v>
      </c>
      <c r="D14" t="s">
        <v>92</v>
      </c>
      <c r="E14" t="s">
        <v>73</v>
      </c>
      <c r="F14" t="s">
        <v>187</v>
      </c>
      <c r="G14" t="s">
        <v>110</v>
      </c>
      <c r="H14" t="s">
        <v>71</v>
      </c>
      <c r="I14" t="s">
        <v>70</v>
      </c>
      <c r="J14" t="s">
        <v>89</v>
      </c>
    </row>
    <row r="15" spans="1:10" x14ac:dyDescent="0.25">
      <c r="A15" t="str">
        <f t="shared" si="0"/>
        <v>RvTSPG#195: PERFILAJE DE POZOS - 2° año/3Hs/Anual - RES00515-DGE-14 - IES 9019</v>
      </c>
      <c r="B15">
        <v>9019</v>
      </c>
      <c r="C15" t="s">
        <v>75</v>
      </c>
      <c r="D15" t="s">
        <v>92</v>
      </c>
      <c r="E15" t="s">
        <v>73</v>
      </c>
      <c r="F15" t="s">
        <v>188</v>
      </c>
      <c r="G15" t="s">
        <v>109</v>
      </c>
      <c r="H15" t="s">
        <v>71</v>
      </c>
      <c r="I15" t="s">
        <v>70</v>
      </c>
      <c r="J15" t="s">
        <v>89</v>
      </c>
    </row>
    <row r="16" spans="1:10" x14ac:dyDescent="0.25">
      <c r="A16" t="str">
        <f t="shared" si="0"/>
        <v>RvTSPG#196: PRODUCCIÓN Y TRATAMIENTO DEL GAS - 2° año/3Hs/Anual - RES00515-DGE-14 - IES 9019</v>
      </c>
      <c r="B16">
        <v>9019</v>
      </c>
      <c r="C16" t="s">
        <v>75</v>
      </c>
      <c r="D16" t="s">
        <v>92</v>
      </c>
      <c r="E16" t="s">
        <v>73</v>
      </c>
      <c r="F16" t="s">
        <v>189</v>
      </c>
      <c r="G16" t="s">
        <v>108</v>
      </c>
      <c r="H16" t="s">
        <v>71</v>
      </c>
      <c r="I16" t="s">
        <v>70</v>
      </c>
      <c r="J16" t="s">
        <v>89</v>
      </c>
    </row>
    <row r="17" spans="1:10" x14ac:dyDescent="0.25">
      <c r="A17" t="str">
        <f t="shared" si="0"/>
        <v>RvTSPG#197: PERFORACIÓN - 2° año/4Hs/Anual - RES00515-DGE-14 - IES 9019</v>
      </c>
      <c r="B17">
        <v>9019</v>
      </c>
      <c r="C17" t="s">
        <v>75</v>
      </c>
      <c r="D17" t="s">
        <v>92</v>
      </c>
      <c r="E17" t="s">
        <v>73</v>
      </c>
      <c r="F17" t="s">
        <v>190</v>
      </c>
      <c r="G17" t="s">
        <v>107</v>
      </c>
      <c r="H17" t="s">
        <v>76</v>
      </c>
      <c r="I17" t="s">
        <v>70</v>
      </c>
      <c r="J17" t="s">
        <v>89</v>
      </c>
    </row>
    <row r="18" spans="1:10" x14ac:dyDescent="0.25">
      <c r="A18" t="str">
        <f t="shared" si="0"/>
        <v>RvTSPG#198: GESTIÓN AMBIENTAL - 2° año/3Hs/1°Cuat - RES00515-DGE-14 - IES 9019</v>
      </c>
      <c r="B18">
        <v>9019</v>
      </c>
      <c r="C18" t="s">
        <v>75</v>
      </c>
      <c r="D18" t="s">
        <v>92</v>
      </c>
      <c r="E18" t="s">
        <v>73</v>
      </c>
      <c r="F18" t="s">
        <v>191</v>
      </c>
      <c r="G18" t="s">
        <v>106</v>
      </c>
      <c r="H18" t="s">
        <v>71</v>
      </c>
      <c r="I18" t="s">
        <v>78</v>
      </c>
      <c r="J18" t="s">
        <v>89</v>
      </c>
    </row>
    <row r="19" spans="1:10" x14ac:dyDescent="0.25">
      <c r="A19" t="str">
        <f t="shared" si="0"/>
        <v>RvTSPG#199: IMPACTO AMBIENTAL - 2° año/3Hs/2°Cuat - RES00515-DGE-14 - IES 9019</v>
      </c>
      <c r="B19">
        <v>9019</v>
      </c>
      <c r="C19" t="s">
        <v>75</v>
      </c>
      <c r="D19" t="s">
        <v>92</v>
      </c>
      <c r="E19" t="s">
        <v>73</v>
      </c>
      <c r="F19" t="s">
        <v>192</v>
      </c>
      <c r="G19" t="s">
        <v>105</v>
      </c>
      <c r="H19" t="s">
        <v>71</v>
      </c>
      <c r="I19" t="s">
        <v>77</v>
      </c>
      <c r="J19" t="s">
        <v>89</v>
      </c>
    </row>
    <row r="20" spans="1:10" x14ac:dyDescent="0.25">
      <c r="A20" t="str">
        <f t="shared" si="0"/>
        <v>RvTSPG#200: LEGISLACIÓN HIDROCARBURÍFERA - 2° año/4Hs/1°Cuat - RES00515-DGE-14 - IES 9019</v>
      </c>
      <c r="B20">
        <v>9019</v>
      </c>
      <c r="C20" t="s">
        <v>75</v>
      </c>
      <c r="D20" t="s">
        <v>92</v>
      </c>
      <c r="E20" t="s">
        <v>73</v>
      </c>
      <c r="F20" t="s">
        <v>193</v>
      </c>
      <c r="G20" t="s">
        <v>104</v>
      </c>
      <c r="H20" t="s">
        <v>76</v>
      </c>
      <c r="I20" t="s">
        <v>78</v>
      </c>
      <c r="J20" t="s">
        <v>89</v>
      </c>
    </row>
    <row r="21" spans="1:10" x14ac:dyDescent="0.25">
      <c r="A21" t="str">
        <f t="shared" si="0"/>
        <v>RvTSPG#201: RECURSOS HUMANOS APLICADOS - 2° año/3Hs/2°Cuat - RES00515-DGE-14 - IES 9019</v>
      </c>
      <c r="B21">
        <v>9019</v>
      </c>
      <c r="C21" t="s">
        <v>75</v>
      </c>
      <c r="D21" t="s">
        <v>92</v>
      </c>
      <c r="E21" t="s">
        <v>73</v>
      </c>
      <c r="F21" t="s">
        <v>194</v>
      </c>
      <c r="G21" t="s">
        <v>103</v>
      </c>
      <c r="H21" t="s">
        <v>71</v>
      </c>
      <c r="I21" t="s">
        <v>77</v>
      </c>
      <c r="J21" t="s">
        <v>89</v>
      </c>
    </row>
    <row r="22" spans="1:10" x14ac:dyDescent="0.25">
      <c r="A22" t="str">
        <f t="shared" si="0"/>
        <v>RvTSPG#202: INGLÉS TÉCNICO - 2° año/3Hs/1°Cuat - RES00515-DGE-14 - IES 9019</v>
      </c>
      <c r="B22">
        <v>9019</v>
      </c>
      <c r="C22" t="s">
        <v>75</v>
      </c>
      <c r="D22" t="s">
        <v>92</v>
      </c>
      <c r="E22" t="s">
        <v>73</v>
      </c>
      <c r="F22" t="s">
        <v>195</v>
      </c>
      <c r="G22" t="s">
        <v>81</v>
      </c>
      <c r="H22" t="s">
        <v>71</v>
      </c>
      <c r="I22" t="s">
        <v>78</v>
      </c>
      <c r="J22" t="s">
        <v>89</v>
      </c>
    </row>
    <row r="23" spans="1:10" x14ac:dyDescent="0.25">
      <c r="A23" t="str">
        <f t="shared" si="0"/>
        <v>RvTSPG#203: PRÁCTICA PROFESIONALIZANTE II - 2° año/5Hs/2°Cuat - RES00515-DGE-14 - IES 9019</v>
      </c>
      <c r="B23">
        <v>9019</v>
      </c>
      <c r="C23" t="s">
        <v>75</v>
      </c>
      <c r="D23" t="s">
        <v>92</v>
      </c>
      <c r="E23" t="s">
        <v>73</v>
      </c>
      <c r="F23" t="s">
        <v>196</v>
      </c>
      <c r="G23" t="s">
        <v>72</v>
      </c>
      <c r="H23" t="s">
        <v>102</v>
      </c>
      <c r="I23" t="s">
        <v>77</v>
      </c>
      <c r="J23" t="s">
        <v>89</v>
      </c>
    </row>
    <row r="24" spans="1:10" x14ac:dyDescent="0.25">
      <c r="A24" t="str">
        <f t="shared" si="0"/>
        <v>RvTSPG#204: PRODUCCIÓN II - 3° año/4Hs/Anual - RES00515-DGE-14 - IES 9019</v>
      </c>
      <c r="B24">
        <v>9019</v>
      </c>
      <c r="C24" t="s">
        <v>75</v>
      </c>
      <c r="D24" t="s">
        <v>92</v>
      </c>
      <c r="E24" t="s">
        <v>91</v>
      </c>
      <c r="F24" t="s">
        <v>197</v>
      </c>
      <c r="G24" t="s">
        <v>101</v>
      </c>
      <c r="H24" t="s">
        <v>76</v>
      </c>
      <c r="I24" t="s">
        <v>70</v>
      </c>
      <c r="J24" t="s">
        <v>89</v>
      </c>
    </row>
    <row r="25" spans="1:10" x14ac:dyDescent="0.25">
      <c r="A25" t="str">
        <f t="shared" si="0"/>
        <v>RvTSPG#205: FÍSICOQUÍMICA - 3° año/3Hs/Anual - RES00515-DGE-14 - IES 9019</v>
      </c>
      <c r="B25">
        <v>9019</v>
      </c>
      <c r="C25" t="s">
        <v>75</v>
      </c>
      <c r="D25" t="s">
        <v>92</v>
      </c>
      <c r="E25" t="s">
        <v>91</v>
      </c>
      <c r="F25" t="s">
        <v>198</v>
      </c>
      <c r="G25" t="s">
        <v>100</v>
      </c>
      <c r="H25" t="s">
        <v>71</v>
      </c>
      <c r="I25" t="s">
        <v>70</v>
      </c>
      <c r="J25" t="s">
        <v>89</v>
      </c>
    </row>
    <row r="26" spans="1:10" x14ac:dyDescent="0.25">
      <c r="A26" t="str">
        <f t="shared" si="0"/>
        <v>RvTSPG#206: FORMULACIÓN Y EVALUACIÓN DE PROYECTOS - 3° año/3Hs/1°Cuat - RES00515-DGE-14 - IES 9019</v>
      </c>
      <c r="B26">
        <v>9019</v>
      </c>
      <c r="C26" t="s">
        <v>75</v>
      </c>
      <c r="D26" t="s">
        <v>92</v>
      </c>
      <c r="E26" t="s">
        <v>91</v>
      </c>
      <c r="F26" t="s">
        <v>199</v>
      </c>
      <c r="G26" t="s">
        <v>99</v>
      </c>
      <c r="H26" t="s">
        <v>71</v>
      </c>
      <c r="I26" t="s">
        <v>78</v>
      </c>
      <c r="J26" t="s">
        <v>89</v>
      </c>
    </row>
    <row r="27" spans="1:10" x14ac:dyDescent="0.25">
      <c r="A27" t="str">
        <f t="shared" si="0"/>
        <v>RvTSPG#207: ÉTICA PROFESIONAL - 3° año/3Hs/2°Cuat - RES00515-DGE-14 - IES 9019</v>
      </c>
      <c r="B27">
        <v>9019</v>
      </c>
      <c r="C27" t="s">
        <v>75</v>
      </c>
      <c r="D27" t="s">
        <v>92</v>
      </c>
      <c r="E27" t="s">
        <v>91</v>
      </c>
      <c r="F27" t="s">
        <v>200</v>
      </c>
      <c r="G27" t="s">
        <v>98</v>
      </c>
      <c r="H27" t="s">
        <v>71</v>
      </c>
      <c r="I27" t="s">
        <v>77</v>
      </c>
      <c r="J27" t="s">
        <v>89</v>
      </c>
    </row>
    <row r="28" spans="1:10" x14ac:dyDescent="0.25">
      <c r="A28" t="str">
        <f t="shared" si="0"/>
        <v>RvTSPG#208: HIGIENE Y SEGURIDAD LABORAL - 3° año/3Hs/Anual - RES00515-DGE-14 - IES 9019</v>
      </c>
      <c r="B28">
        <v>9019</v>
      </c>
      <c r="C28" t="s">
        <v>75</v>
      </c>
      <c r="D28" t="s">
        <v>92</v>
      </c>
      <c r="E28" t="s">
        <v>91</v>
      </c>
      <c r="F28" t="s">
        <v>201</v>
      </c>
      <c r="G28" t="s">
        <v>97</v>
      </c>
      <c r="H28" t="s">
        <v>71</v>
      </c>
      <c r="I28" t="s">
        <v>70</v>
      </c>
      <c r="J28" t="s">
        <v>89</v>
      </c>
    </row>
    <row r="29" spans="1:10" x14ac:dyDescent="0.25">
      <c r="A29" t="str">
        <f t="shared" si="0"/>
        <v>RvTSPG#209: RESERVORIOS II - 3° año/4Hs/Anual - RES00515-DGE-14 - IES 9019</v>
      </c>
      <c r="B29">
        <v>9019</v>
      </c>
      <c r="C29" t="s">
        <v>75</v>
      </c>
      <c r="D29" t="s">
        <v>92</v>
      </c>
      <c r="E29" t="s">
        <v>91</v>
      </c>
      <c r="F29" t="s">
        <v>202</v>
      </c>
      <c r="G29" t="s">
        <v>96</v>
      </c>
      <c r="H29" t="s">
        <v>76</v>
      </c>
      <c r="I29" t="s">
        <v>70</v>
      </c>
      <c r="J29" t="s">
        <v>89</v>
      </c>
    </row>
    <row r="30" spans="1:10" x14ac:dyDescent="0.25">
      <c r="A30" t="str">
        <f t="shared" si="0"/>
        <v>RvTSPG#210: EQUIPOS DE REPARACIÓN Y TERMINACIÓN DE POZOS - 3° año/3Hs/Anual - RES00515-DGE-14 - IES 9019</v>
      </c>
      <c r="B30">
        <v>9019</v>
      </c>
      <c r="C30" t="s">
        <v>75</v>
      </c>
      <c r="D30" t="s">
        <v>92</v>
      </c>
      <c r="E30" t="s">
        <v>91</v>
      </c>
      <c r="F30" t="s">
        <v>203</v>
      </c>
      <c r="G30" t="s">
        <v>95</v>
      </c>
      <c r="H30" t="s">
        <v>71</v>
      </c>
      <c r="I30" t="s">
        <v>70</v>
      </c>
      <c r="J30" t="s">
        <v>89</v>
      </c>
    </row>
    <row r="31" spans="1:10" x14ac:dyDescent="0.25">
      <c r="A31" t="str">
        <f t="shared" si="0"/>
        <v>RvTSPG#211: TERMODINÁMICA Y MÁQUINAS TÉRMICAS - 3° año/3Hs/Anual - RES00515-DGE-14 - IES 9019</v>
      </c>
      <c r="B31">
        <v>9019</v>
      </c>
      <c r="C31" t="s">
        <v>75</v>
      </c>
      <c r="D31" t="s">
        <v>92</v>
      </c>
      <c r="E31" t="s">
        <v>91</v>
      </c>
      <c r="F31" t="s">
        <v>204</v>
      </c>
      <c r="G31" t="s">
        <v>79</v>
      </c>
      <c r="H31" t="s">
        <v>71</v>
      </c>
      <c r="I31" t="s">
        <v>70</v>
      </c>
      <c r="J31" t="s">
        <v>89</v>
      </c>
    </row>
    <row r="32" spans="1:10" x14ac:dyDescent="0.25">
      <c r="A32" t="str">
        <f t="shared" si="0"/>
        <v>RvTSPG#212: MECÁNICA APLICADA - 3° año/3Hs/1°Cuat - RES00515-DGE-14 - IES 9019</v>
      </c>
      <c r="B32">
        <v>9019</v>
      </c>
      <c r="C32" t="s">
        <v>75</v>
      </c>
      <c r="D32" t="s">
        <v>92</v>
      </c>
      <c r="E32" t="s">
        <v>91</v>
      </c>
      <c r="F32" t="s">
        <v>205</v>
      </c>
      <c r="G32" t="s">
        <v>94</v>
      </c>
      <c r="H32" t="s">
        <v>71</v>
      </c>
      <c r="I32" t="s">
        <v>78</v>
      </c>
      <c r="J32" t="s">
        <v>89</v>
      </c>
    </row>
    <row r="33" spans="1:10" x14ac:dyDescent="0.25">
      <c r="A33" t="str">
        <f t="shared" si="0"/>
        <v>RvTSPG#213: ELECTROTECNIA Y MÁQUINAS ELÉCTRICAS - 3° año/3Hs/2°Cuat - RES00515-DGE-14 - IES 9019</v>
      </c>
      <c r="B33">
        <v>9019</v>
      </c>
      <c r="C33" t="s">
        <v>75</v>
      </c>
      <c r="D33" t="s">
        <v>92</v>
      </c>
      <c r="E33" t="s">
        <v>91</v>
      </c>
      <c r="F33" t="s">
        <v>206</v>
      </c>
      <c r="G33" t="s">
        <v>93</v>
      </c>
      <c r="H33" t="s">
        <v>71</v>
      </c>
      <c r="I33" t="s">
        <v>77</v>
      </c>
      <c r="J33" t="s">
        <v>89</v>
      </c>
    </row>
    <row r="34" spans="1:10" x14ac:dyDescent="0.25">
      <c r="A34" t="str">
        <f t="shared" si="0"/>
        <v>RvTSPG#214: PRÁCTICA PROFESIONALIZANTE III - 3° año/4Hs/Anual - RES00515-DGE-14 - IES 9019</v>
      </c>
      <c r="B34">
        <v>9019</v>
      </c>
      <c r="C34" t="s">
        <v>75</v>
      </c>
      <c r="D34" t="s">
        <v>92</v>
      </c>
      <c r="E34" t="s">
        <v>91</v>
      </c>
      <c r="F34" t="s">
        <v>207</v>
      </c>
      <c r="G34" t="s">
        <v>90</v>
      </c>
      <c r="H34" t="s">
        <v>76</v>
      </c>
      <c r="I34" t="s">
        <v>70</v>
      </c>
      <c r="J34" t="s">
        <v>89</v>
      </c>
    </row>
    <row r="35" spans="1:10" x14ac:dyDescent="0.25">
      <c r="A35" t="str">
        <f t="shared" ref="A35" si="1">CONCATENATE(C35,D35,F35,": ",G35," - ",E35," año/",H35,"/",I35," - RES",J35," - IES ",B35,)</f>
        <v>RvTSPGM1 - U-1:  Las industrias y los procesos hidrocarburíferos    M1U7 P.P. - 1° año/-/- - RES01139-DGE-22 - IES 9019</v>
      </c>
      <c r="B35">
        <v>9019</v>
      </c>
      <c r="C35" t="s">
        <v>75</v>
      </c>
      <c r="D35" t="s">
        <v>92</v>
      </c>
      <c r="E35" t="s">
        <v>83</v>
      </c>
      <c r="F35" s="65" t="s">
        <v>370</v>
      </c>
      <c r="G35" t="s">
        <v>878</v>
      </c>
      <c r="H35" s="70" t="s">
        <v>369</v>
      </c>
      <c r="I35" s="70" t="s">
        <v>369</v>
      </c>
      <c r="J35" s="71" t="s">
        <v>910</v>
      </c>
    </row>
    <row r="36" spans="1:10" x14ac:dyDescent="0.25">
      <c r="A36" t="str">
        <f t="shared" ref="A36:A99" si="2">CONCATENATE(C36,D36,F36,": ",G36," - ",E36," año/",H36,"/",I36," - RES",J36," - IES ",B36,)</f>
        <v>RvTSPGM1 - U-2: Inglés - 1° año/-/- - RES01139-DGE-22 - IES 9019</v>
      </c>
      <c r="B36">
        <v>9019</v>
      </c>
      <c r="C36" t="s">
        <v>75</v>
      </c>
      <c r="D36" t="s">
        <v>92</v>
      </c>
      <c r="E36" t="s">
        <v>83</v>
      </c>
      <c r="F36" s="65" t="s">
        <v>371</v>
      </c>
      <c r="G36" t="s">
        <v>874</v>
      </c>
      <c r="H36" s="70" t="s">
        <v>369</v>
      </c>
      <c r="I36" s="70" t="s">
        <v>369</v>
      </c>
      <c r="J36" s="71" t="s">
        <v>910</v>
      </c>
    </row>
    <row r="37" spans="1:10" x14ac:dyDescent="0.25">
      <c r="A37" t="str">
        <f t="shared" si="2"/>
        <v>RvTSPGM1 - U-3: Ofimática - 1° año/-/- - RES01139-DGE-22 - IES 9019</v>
      </c>
      <c r="B37">
        <v>9019</v>
      </c>
      <c r="C37" t="s">
        <v>75</v>
      </c>
      <c r="D37" t="s">
        <v>92</v>
      </c>
      <c r="E37" t="s">
        <v>83</v>
      </c>
      <c r="F37" s="65" t="s">
        <v>372</v>
      </c>
      <c r="G37" t="s">
        <v>875</v>
      </c>
      <c r="H37" s="70" t="s">
        <v>369</v>
      </c>
      <c r="I37" s="70" t="s">
        <v>369</v>
      </c>
      <c r="J37" s="71" t="s">
        <v>910</v>
      </c>
    </row>
    <row r="38" spans="1:10" x14ac:dyDescent="0.25">
      <c r="A38" t="str">
        <f t="shared" si="2"/>
        <v>RvTSPGM1 - U-4: Comprensión de textos - 1° año/-/- - RES01139-DGE-22 - IES 9019</v>
      </c>
      <c r="B38">
        <v>9019</v>
      </c>
      <c r="C38" t="s">
        <v>75</v>
      </c>
      <c r="D38" t="s">
        <v>92</v>
      </c>
      <c r="E38" t="s">
        <v>83</v>
      </c>
      <c r="F38" s="65" t="s">
        <v>373</v>
      </c>
      <c r="G38" t="s">
        <v>876</v>
      </c>
      <c r="H38" s="70" t="s">
        <v>369</v>
      </c>
      <c r="I38" s="70" t="s">
        <v>369</v>
      </c>
      <c r="J38" s="71" t="s">
        <v>910</v>
      </c>
    </row>
    <row r="39" spans="1:10" x14ac:dyDescent="0.25">
      <c r="A39" t="str">
        <f t="shared" si="2"/>
        <v>RvTSPGM1 - U-5: Introducción al Marco legal de la industria - 1° año/-/- - RES01139-DGE-22 - IES 9019</v>
      </c>
      <c r="B39">
        <v>9019</v>
      </c>
      <c r="C39" t="s">
        <v>75</v>
      </c>
      <c r="D39" t="s">
        <v>92</v>
      </c>
      <c r="E39" t="s">
        <v>83</v>
      </c>
      <c r="F39" s="65" t="s">
        <v>374</v>
      </c>
      <c r="G39" t="s">
        <v>877</v>
      </c>
      <c r="H39" s="70" t="s">
        <v>369</v>
      </c>
      <c r="I39" s="70" t="s">
        <v>369</v>
      </c>
      <c r="J39" s="71" t="s">
        <v>910</v>
      </c>
    </row>
    <row r="40" spans="1:10" x14ac:dyDescent="0.25">
      <c r="A40" t="str">
        <f t="shared" si="2"/>
        <v>RvTSPGM1 - U-6: La importancia de la seguridad en la industria hidrocarburífera - 1° año/-/- - RES01139-DGE-22 - IES 9019</v>
      </c>
      <c r="B40">
        <v>9019</v>
      </c>
      <c r="C40" t="s">
        <v>75</v>
      </c>
      <c r="D40" t="s">
        <v>92</v>
      </c>
      <c r="E40" t="s">
        <v>83</v>
      </c>
      <c r="F40" s="65" t="s">
        <v>375</v>
      </c>
      <c r="G40" t="s">
        <v>879</v>
      </c>
      <c r="H40" s="70" t="s">
        <v>369</v>
      </c>
      <c r="I40" s="70" t="s">
        <v>369</v>
      </c>
      <c r="J40" s="71" t="s">
        <v>910</v>
      </c>
    </row>
    <row r="41" spans="1:10" x14ac:dyDescent="0.25">
      <c r="A41" t="str">
        <f t="shared" si="2"/>
        <v>RvTSPGM1 - U-7: Práctica Profesionalizante - 1° año/-/- - RES01139-DGE-22 - IES 9019</v>
      </c>
      <c r="B41">
        <v>9019</v>
      </c>
      <c r="C41" t="s">
        <v>75</v>
      </c>
      <c r="D41" t="s">
        <v>92</v>
      </c>
      <c r="E41" t="s">
        <v>83</v>
      </c>
      <c r="F41" s="65" t="s">
        <v>488</v>
      </c>
      <c r="G41" t="s">
        <v>396</v>
      </c>
      <c r="H41" s="70" t="s">
        <v>369</v>
      </c>
      <c r="I41" s="70" t="s">
        <v>369</v>
      </c>
      <c r="J41" s="71" t="s">
        <v>910</v>
      </c>
    </row>
    <row r="42" spans="1:10" x14ac:dyDescent="0.25">
      <c r="A42" t="str">
        <f t="shared" si="2"/>
        <v>RvTSPGM2 - U-1: Iniciativa emprendedora y el liderazgo  . - 1° año// - RES01139-DGE-22 - IES 9019</v>
      </c>
      <c r="B42">
        <v>9019</v>
      </c>
      <c r="C42" t="s">
        <v>75</v>
      </c>
      <c r="D42" t="s">
        <v>92</v>
      </c>
      <c r="E42" t="s">
        <v>83</v>
      </c>
      <c r="F42" s="65" t="s">
        <v>382</v>
      </c>
      <c r="G42" t="s">
        <v>884</v>
      </c>
      <c r="J42" s="71" t="s">
        <v>910</v>
      </c>
    </row>
    <row r="43" spans="1:10" x14ac:dyDescent="0.25">
      <c r="A43" t="str">
        <f t="shared" si="2"/>
        <v>RvTSPGM2 - U-2: La empresa hidrocarburífera y el trabajo en equipo - 1° año/-/- - RES01139-DGE-22 - IES 9019</v>
      </c>
      <c r="B43">
        <v>9019</v>
      </c>
      <c r="C43" t="s">
        <v>75</v>
      </c>
      <c r="D43" t="s">
        <v>92</v>
      </c>
      <c r="E43" t="s">
        <v>83</v>
      </c>
      <c r="F43" s="65" t="s">
        <v>383</v>
      </c>
      <c r="G43" t="s">
        <v>880</v>
      </c>
      <c r="H43" s="70" t="s">
        <v>369</v>
      </c>
      <c r="I43" s="70" t="s">
        <v>369</v>
      </c>
      <c r="J43" s="71" t="s">
        <v>910</v>
      </c>
    </row>
    <row r="44" spans="1:10" x14ac:dyDescent="0.25">
      <c r="A44" t="str">
        <f t="shared" si="2"/>
        <v>RvTSPGM2 - U-3: Función administrativa  - 1° año/-/- - RES01139-DGE-22 - IES 9019</v>
      </c>
      <c r="B44">
        <v>9019</v>
      </c>
      <c r="C44" t="s">
        <v>75</v>
      </c>
      <c r="D44" t="s">
        <v>92</v>
      </c>
      <c r="E44" t="s">
        <v>83</v>
      </c>
      <c r="F44" s="65" t="s">
        <v>384</v>
      </c>
      <c r="G44" t="s">
        <v>881</v>
      </c>
      <c r="H44" s="70" t="s">
        <v>369</v>
      </c>
      <c r="I44" s="70" t="s">
        <v>369</v>
      </c>
      <c r="J44" s="71" t="s">
        <v>910</v>
      </c>
    </row>
    <row r="45" spans="1:10" x14ac:dyDescent="0.25">
      <c r="A45" t="str">
        <f t="shared" si="2"/>
        <v>RvTSPGM2 - U-4: Los recursos materiales en la industria del petróleo y gas - 1° año/-/- - RES01139-DGE-22 - IES 9019</v>
      </c>
      <c r="B45">
        <v>9019</v>
      </c>
      <c r="C45" t="s">
        <v>75</v>
      </c>
      <c r="D45" t="s">
        <v>92</v>
      </c>
      <c r="E45" t="s">
        <v>83</v>
      </c>
      <c r="F45" s="65" t="s">
        <v>385</v>
      </c>
      <c r="G45" t="s">
        <v>882</v>
      </c>
      <c r="H45" s="70" t="s">
        <v>369</v>
      </c>
      <c r="I45" s="70" t="s">
        <v>369</v>
      </c>
      <c r="J45" s="71" t="s">
        <v>910</v>
      </c>
    </row>
    <row r="46" spans="1:10" x14ac:dyDescent="0.25">
      <c r="A46" t="str">
        <f t="shared" si="2"/>
        <v>RvTSPGM2 - U-5: El capital humano y la promoción del trabajo en equipo - 1° año/-/- - RES01139-DGE-22 - IES 9019</v>
      </c>
      <c r="B46">
        <v>9019</v>
      </c>
      <c r="C46" t="s">
        <v>75</v>
      </c>
      <c r="D46" t="s">
        <v>92</v>
      </c>
      <c r="E46" t="s">
        <v>83</v>
      </c>
      <c r="F46" s="65" t="s">
        <v>386</v>
      </c>
      <c r="G46" t="s">
        <v>883</v>
      </c>
      <c r="H46" s="70" t="s">
        <v>369</v>
      </c>
      <c r="I46" s="70" t="s">
        <v>369</v>
      </c>
      <c r="J46" s="71" t="s">
        <v>910</v>
      </c>
    </row>
    <row r="47" spans="1:10" x14ac:dyDescent="0.25">
      <c r="A47" t="str">
        <f t="shared" si="2"/>
        <v>RvTSPGM2 - U-6: Práctica Profesionalizante - 1° año/-/- - RES01139-DGE-22 - IES 9019</v>
      </c>
      <c r="B47">
        <v>9019</v>
      </c>
      <c r="C47" t="s">
        <v>75</v>
      </c>
      <c r="D47" t="s">
        <v>92</v>
      </c>
      <c r="E47" t="s">
        <v>83</v>
      </c>
      <c r="F47" s="65" t="s">
        <v>387</v>
      </c>
      <c r="G47" t="s">
        <v>396</v>
      </c>
      <c r="H47" s="70" t="s">
        <v>369</v>
      </c>
      <c r="I47" s="70" t="s">
        <v>369</v>
      </c>
      <c r="J47" s="71" t="s">
        <v>910</v>
      </c>
    </row>
    <row r="48" spans="1:10" x14ac:dyDescent="0.25">
      <c r="A48" t="str">
        <f t="shared" si="2"/>
        <v>RvTSPGM3 - U-1: Introducción a la geología    - 1° año/-/- - RES01139-DGE-22 - IES 9019</v>
      </c>
      <c r="B48">
        <v>9019</v>
      </c>
      <c r="C48" t="s">
        <v>75</v>
      </c>
      <c r="D48" t="s">
        <v>92</v>
      </c>
      <c r="E48" t="s">
        <v>83</v>
      </c>
      <c r="F48" s="65" t="s">
        <v>397</v>
      </c>
      <c r="G48" t="s">
        <v>892</v>
      </c>
      <c r="H48" s="70" t="s">
        <v>369</v>
      </c>
      <c r="I48" s="70" t="s">
        <v>369</v>
      </c>
      <c r="J48" s="71" t="s">
        <v>910</v>
      </c>
    </row>
    <row r="49" spans="1:10" x14ac:dyDescent="0.25">
      <c r="A49" t="str">
        <f t="shared" si="2"/>
        <v>RvTSPGM3 - U-2: Rocas y tipos de suelos - 1° año/-/- - RES01139-DGE-22 - IES 9019</v>
      </c>
      <c r="B49">
        <v>9019</v>
      </c>
      <c r="C49" t="s">
        <v>75</v>
      </c>
      <c r="D49" t="s">
        <v>92</v>
      </c>
      <c r="E49" t="s">
        <v>83</v>
      </c>
      <c r="F49" s="65" t="s">
        <v>399</v>
      </c>
      <c r="G49" t="s">
        <v>885</v>
      </c>
      <c r="H49" s="70" t="s">
        <v>369</v>
      </c>
      <c r="I49" s="70" t="s">
        <v>369</v>
      </c>
      <c r="J49" s="71" t="s">
        <v>910</v>
      </c>
    </row>
    <row r="50" spans="1:10" x14ac:dyDescent="0.25">
      <c r="A50" t="str">
        <f t="shared" si="2"/>
        <v>RvTSPGM3 - U-3: Álgebra  - 1° año/-/- - RES01139-DGE-22 - IES 9019</v>
      </c>
      <c r="B50">
        <v>9019</v>
      </c>
      <c r="C50" t="s">
        <v>75</v>
      </c>
      <c r="D50" t="s">
        <v>92</v>
      </c>
      <c r="E50" t="s">
        <v>83</v>
      </c>
      <c r="F50" s="65" t="s">
        <v>401</v>
      </c>
      <c r="G50" t="s">
        <v>886</v>
      </c>
      <c r="H50" s="70" t="s">
        <v>369</v>
      </c>
      <c r="I50" s="70" t="s">
        <v>369</v>
      </c>
      <c r="J50" s="71" t="s">
        <v>910</v>
      </c>
    </row>
    <row r="51" spans="1:10" x14ac:dyDescent="0.25">
      <c r="A51" t="str">
        <f t="shared" si="2"/>
        <v>RvTSPGM3 - U-4: Química inorgánica de rocas y suelos - 1° año/-/- - RES01139-DGE-22 - IES 9019</v>
      </c>
      <c r="B51">
        <v>9019</v>
      </c>
      <c r="C51" t="s">
        <v>75</v>
      </c>
      <c r="D51" t="s">
        <v>92</v>
      </c>
      <c r="E51" t="s">
        <v>83</v>
      </c>
      <c r="F51" s="65" t="s">
        <v>403</v>
      </c>
      <c r="G51" t="s">
        <v>887</v>
      </c>
      <c r="H51" s="70" t="s">
        <v>369</v>
      </c>
      <c r="I51" s="70" t="s">
        <v>369</v>
      </c>
      <c r="J51" s="71" t="s">
        <v>910</v>
      </c>
    </row>
    <row r="52" spans="1:10" x14ac:dyDescent="0.25">
      <c r="A52" t="str">
        <f t="shared" si="2"/>
        <v>RvTSPGM3 - U-5: Enlaces químicos  - 1° año/-/- - RES01139-DGE-22 - IES 9019</v>
      </c>
      <c r="B52">
        <v>9019</v>
      </c>
      <c r="C52" t="s">
        <v>75</v>
      </c>
      <c r="D52" t="s">
        <v>92</v>
      </c>
      <c r="E52" t="s">
        <v>83</v>
      </c>
      <c r="F52" s="65" t="s">
        <v>405</v>
      </c>
      <c r="G52" t="s">
        <v>888</v>
      </c>
      <c r="H52" s="70" t="s">
        <v>369</v>
      </c>
      <c r="I52" s="70" t="s">
        <v>369</v>
      </c>
      <c r="J52" s="71" t="s">
        <v>910</v>
      </c>
    </row>
    <row r="53" spans="1:10" x14ac:dyDescent="0.25">
      <c r="A53" t="str">
        <f t="shared" si="2"/>
        <v>RvTSPGM3 - U-6: Geodinámica  - 1° año/-/- - RES01139-DGE-22 - IES 9019</v>
      </c>
      <c r="B53">
        <v>9019</v>
      </c>
      <c r="C53" t="s">
        <v>75</v>
      </c>
      <c r="D53" t="s">
        <v>92</v>
      </c>
      <c r="E53" t="s">
        <v>83</v>
      </c>
      <c r="F53" s="65" t="s">
        <v>504</v>
      </c>
      <c r="G53" t="s">
        <v>889</v>
      </c>
      <c r="H53" s="70" t="s">
        <v>369</v>
      </c>
      <c r="I53" s="70" t="s">
        <v>369</v>
      </c>
      <c r="J53" s="71" t="s">
        <v>910</v>
      </c>
    </row>
    <row r="54" spans="1:10" x14ac:dyDescent="0.25">
      <c r="A54" t="str">
        <f t="shared" si="2"/>
        <v>RvTSPGM3 - U-7: TIC y el manejo de instrumentales de relevamiento superficiales (drones, satélites, etc) - 1° año/-/- - RES01139-DGE-22 - IES 9019</v>
      </c>
      <c r="B54">
        <v>9019</v>
      </c>
      <c r="C54" t="s">
        <v>75</v>
      </c>
      <c r="D54" t="s">
        <v>92</v>
      </c>
      <c r="E54" t="s">
        <v>83</v>
      </c>
      <c r="F54" s="65" t="s">
        <v>505</v>
      </c>
      <c r="G54" t="s">
        <v>890</v>
      </c>
      <c r="H54" s="70" t="s">
        <v>369</v>
      </c>
      <c r="I54" s="70" t="s">
        <v>369</v>
      </c>
      <c r="J54" s="71" t="s">
        <v>910</v>
      </c>
    </row>
    <row r="55" spans="1:10" x14ac:dyDescent="0.25">
      <c r="A55" t="str">
        <f t="shared" si="2"/>
        <v>RvTSPGM3 - U-8: Seguridad aplicada al campo - 1° año/-/- - RES01139-DGE-22 - IES 9019</v>
      </c>
      <c r="B55">
        <v>9019</v>
      </c>
      <c r="C55" t="s">
        <v>75</v>
      </c>
      <c r="D55" t="s">
        <v>92</v>
      </c>
      <c r="E55" t="s">
        <v>83</v>
      </c>
      <c r="F55" s="65" t="s">
        <v>506</v>
      </c>
      <c r="G55" t="s">
        <v>891</v>
      </c>
      <c r="H55" s="70" t="s">
        <v>369</v>
      </c>
      <c r="I55" s="70" t="s">
        <v>369</v>
      </c>
      <c r="J55" s="71" t="s">
        <v>910</v>
      </c>
    </row>
    <row r="56" spans="1:10" x14ac:dyDescent="0.25">
      <c r="A56" t="str">
        <f t="shared" si="2"/>
        <v>RvTSPGM3 - U-7: Práctica Profesionalizante - 1° año/-/- - RES01139-DGE-22 - IES 9019</v>
      </c>
      <c r="B56">
        <v>9019</v>
      </c>
      <c r="C56" t="s">
        <v>75</v>
      </c>
      <c r="D56" t="s">
        <v>92</v>
      </c>
      <c r="E56" t="s">
        <v>83</v>
      </c>
      <c r="F56" s="65" t="s">
        <v>505</v>
      </c>
      <c r="G56" t="s">
        <v>396</v>
      </c>
      <c r="H56" s="70" t="s">
        <v>369</v>
      </c>
      <c r="I56" s="70" t="s">
        <v>369</v>
      </c>
      <c r="J56" s="71" t="s">
        <v>910</v>
      </c>
    </row>
    <row r="57" spans="1:10" x14ac:dyDescent="0.25">
      <c r="A57" t="str">
        <f t="shared" si="2"/>
        <v>RvTSPGM4 - U-1: Cálculo  - 1° año/-/- - RES01139-DGE-22 - IES 9019</v>
      </c>
      <c r="B57">
        <v>9019</v>
      </c>
      <c r="C57" t="s">
        <v>75</v>
      </c>
      <c r="D57" t="s">
        <v>92</v>
      </c>
      <c r="E57" t="s">
        <v>83</v>
      </c>
      <c r="F57" s="65" t="s">
        <v>406</v>
      </c>
      <c r="G57" t="s">
        <v>898</v>
      </c>
      <c r="H57" s="70" t="s">
        <v>369</v>
      </c>
      <c r="I57" s="70" t="s">
        <v>369</v>
      </c>
      <c r="J57" s="71" t="s">
        <v>910</v>
      </c>
    </row>
    <row r="58" spans="1:10" x14ac:dyDescent="0.25">
      <c r="A58" t="str">
        <f t="shared" si="2"/>
        <v>RvTSPGM4 - U-2: Funciones  - 1° año/-/- - RES01139-DGE-22 - IES 9019</v>
      </c>
      <c r="B58">
        <v>9019</v>
      </c>
      <c r="C58" t="s">
        <v>75</v>
      </c>
      <c r="D58" t="s">
        <v>92</v>
      </c>
      <c r="E58" t="s">
        <v>83</v>
      </c>
      <c r="F58" s="65" t="s">
        <v>408</v>
      </c>
      <c r="G58" t="s">
        <v>893</v>
      </c>
      <c r="H58" s="70" t="s">
        <v>369</v>
      </c>
      <c r="I58" s="70" t="s">
        <v>369</v>
      </c>
      <c r="J58" s="71" t="s">
        <v>910</v>
      </c>
    </row>
    <row r="59" spans="1:10" x14ac:dyDescent="0.25">
      <c r="A59" t="str">
        <f t="shared" si="2"/>
        <v>RvTSPGM4 - U-3: Máquinas para la prospección y exploración y su mantenimiento - 1° año/-/- - RES01139-DGE-22 - IES 9019</v>
      </c>
      <c r="B59">
        <v>9019</v>
      </c>
      <c r="C59" t="s">
        <v>75</v>
      </c>
      <c r="D59" t="s">
        <v>92</v>
      </c>
      <c r="E59" t="s">
        <v>83</v>
      </c>
      <c r="F59" s="65" t="s">
        <v>410</v>
      </c>
      <c r="G59" t="s">
        <v>894</v>
      </c>
      <c r="H59" s="70" t="s">
        <v>369</v>
      </c>
      <c r="I59" s="70" t="s">
        <v>369</v>
      </c>
      <c r="J59" s="71" t="s">
        <v>910</v>
      </c>
    </row>
    <row r="60" spans="1:10" x14ac:dyDescent="0.25">
      <c r="A60" t="str">
        <f t="shared" si="2"/>
        <v>RvTSPGM4 - U-4:  Equipos para la prospección y exploración y su mantenimiento  - 1° año/-/- - RES01139-DGE-22 - IES 9019</v>
      </c>
      <c r="B60">
        <v>9019</v>
      </c>
      <c r="C60" t="s">
        <v>75</v>
      </c>
      <c r="D60" t="s">
        <v>92</v>
      </c>
      <c r="E60" t="s">
        <v>83</v>
      </c>
      <c r="F60" s="65" t="s">
        <v>412</v>
      </c>
      <c r="G60" t="s">
        <v>895</v>
      </c>
      <c r="H60" s="70" t="s">
        <v>369</v>
      </c>
      <c r="I60" s="70" t="s">
        <v>369</v>
      </c>
      <c r="J60" s="71" t="s">
        <v>910</v>
      </c>
    </row>
    <row r="61" spans="1:10" x14ac:dyDescent="0.25">
      <c r="A61" t="str">
        <f t="shared" si="2"/>
        <v>RvTSPGM4 - U-5: Física aplicada a las máquinas  - 1° año/-/- - RES01139-DGE-22 - IES 9019</v>
      </c>
      <c r="B61">
        <v>9019</v>
      </c>
      <c r="C61" t="s">
        <v>75</v>
      </c>
      <c r="D61" t="s">
        <v>92</v>
      </c>
      <c r="E61" t="s">
        <v>83</v>
      </c>
      <c r="F61" s="65" t="s">
        <v>414</v>
      </c>
      <c r="G61" t="s">
        <v>896</v>
      </c>
      <c r="H61" s="70" t="s">
        <v>369</v>
      </c>
      <c r="I61" s="70" t="s">
        <v>369</v>
      </c>
      <c r="J61" s="71" t="s">
        <v>910</v>
      </c>
    </row>
    <row r="62" spans="1:10" x14ac:dyDescent="0.25">
      <c r="A62" t="str">
        <f t="shared" si="2"/>
        <v>RvTSPGM4 - U-6: Higiene y Seguridad de equipos y maquinarias  - 1° año/-/- - RES01139-DGE-22 - IES 9019</v>
      </c>
      <c r="B62">
        <v>9019</v>
      </c>
      <c r="C62" t="s">
        <v>75</v>
      </c>
      <c r="D62" t="s">
        <v>92</v>
      </c>
      <c r="E62" t="s">
        <v>83</v>
      </c>
      <c r="F62" s="65" t="s">
        <v>512</v>
      </c>
      <c r="G62" t="s">
        <v>897</v>
      </c>
      <c r="H62" s="70" t="s">
        <v>369</v>
      </c>
      <c r="I62" s="70" t="s">
        <v>369</v>
      </c>
      <c r="J62" s="71" t="s">
        <v>910</v>
      </c>
    </row>
    <row r="63" spans="1:10" x14ac:dyDescent="0.25">
      <c r="A63" t="str">
        <f t="shared" si="2"/>
        <v>RvTSPGM4 - U-7: Práctica Profesionalizante - 1° año/-/- - RES01139-DGE-22 - IES 9019</v>
      </c>
      <c r="B63">
        <v>9019</v>
      </c>
      <c r="C63" t="s">
        <v>75</v>
      </c>
      <c r="D63" t="s">
        <v>92</v>
      </c>
      <c r="E63" t="s">
        <v>83</v>
      </c>
      <c r="F63" s="65" t="s">
        <v>620</v>
      </c>
      <c r="G63" t="s">
        <v>396</v>
      </c>
      <c r="H63" s="70" t="s">
        <v>369</v>
      </c>
      <c r="I63" s="70" t="s">
        <v>369</v>
      </c>
      <c r="J63" s="71" t="s">
        <v>910</v>
      </c>
    </row>
    <row r="64" spans="1:10" x14ac:dyDescent="0.25">
      <c r="A64" t="str">
        <f t="shared" si="2"/>
        <v>RvTSPGM5 - U-1: Estadística descriptiva   - 1° año/-/- - RES01139-DGE-22 - IES 9019</v>
      </c>
      <c r="B64">
        <v>9019</v>
      </c>
      <c r="C64" t="s">
        <v>75</v>
      </c>
      <c r="D64" t="s">
        <v>92</v>
      </c>
      <c r="E64" t="s">
        <v>83</v>
      </c>
      <c r="F64" s="65" t="s">
        <v>415</v>
      </c>
      <c r="G64" t="s">
        <v>902</v>
      </c>
      <c r="H64" s="70" t="s">
        <v>369</v>
      </c>
      <c r="I64" s="70" t="s">
        <v>369</v>
      </c>
      <c r="J64" s="71" t="s">
        <v>910</v>
      </c>
    </row>
    <row r="65" spans="1:10" x14ac:dyDescent="0.25">
      <c r="A65" t="str">
        <f t="shared" si="2"/>
        <v>RvTSPGM5 - U-2: Instrumentos y equipos de exploración - 1° año/-/- - RES01139-DGE-22 - IES 9019</v>
      </c>
      <c r="B65">
        <v>9019</v>
      </c>
      <c r="C65" t="s">
        <v>75</v>
      </c>
      <c r="D65" t="s">
        <v>92</v>
      </c>
      <c r="E65" t="s">
        <v>83</v>
      </c>
      <c r="F65" s="65" t="s">
        <v>417</v>
      </c>
      <c r="G65" t="s">
        <v>899</v>
      </c>
      <c r="H65" s="70" t="s">
        <v>369</v>
      </c>
      <c r="I65" s="70" t="s">
        <v>369</v>
      </c>
      <c r="J65" s="71" t="s">
        <v>910</v>
      </c>
    </row>
    <row r="66" spans="1:10" x14ac:dyDescent="0.25">
      <c r="A66" t="str">
        <f t="shared" si="2"/>
        <v>RvTSPGM5 - U-3: Métodos de exploración  - 1° año/-/- - RES01139-DGE-22 - IES 9019</v>
      </c>
      <c r="B66">
        <v>9019</v>
      </c>
      <c r="C66" t="s">
        <v>75</v>
      </c>
      <c r="D66" t="s">
        <v>92</v>
      </c>
      <c r="E66" t="s">
        <v>83</v>
      </c>
      <c r="F66" s="65" t="s">
        <v>419</v>
      </c>
      <c r="G66" t="s">
        <v>900</v>
      </c>
      <c r="H66" s="70" t="s">
        <v>369</v>
      </c>
      <c r="I66" s="70" t="s">
        <v>369</v>
      </c>
      <c r="J66" s="71" t="s">
        <v>910</v>
      </c>
    </row>
    <row r="67" spans="1:10" x14ac:dyDescent="0.25">
      <c r="A67" t="str">
        <f t="shared" si="2"/>
        <v>RvTSPGM5 - U-4: Geología del petróleo  - 1° año/-/- - RES01139-DGE-22 - IES 9019</v>
      </c>
      <c r="B67">
        <v>9019</v>
      </c>
      <c r="C67" t="s">
        <v>75</v>
      </c>
      <c r="D67" t="s">
        <v>92</v>
      </c>
      <c r="E67" t="s">
        <v>83</v>
      </c>
      <c r="F67" s="65" t="s">
        <v>421</v>
      </c>
      <c r="G67" t="s">
        <v>901</v>
      </c>
      <c r="H67" s="70" t="s">
        <v>369</v>
      </c>
      <c r="I67" s="70" t="s">
        <v>369</v>
      </c>
      <c r="J67" s="71" t="s">
        <v>910</v>
      </c>
    </row>
    <row r="68" spans="1:10" x14ac:dyDescent="0.25">
      <c r="A68" t="str">
        <f t="shared" si="2"/>
        <v>RvTSPGM5 - U-5: Informática aplicada - 1° año/-/- - RES01139-DGE-22 - IES 9019</v>
      </c>
      <c r="B68">
        <v>9019</v>
      </c>
      <c r="C68" t="s">
        <v>75</v>
      </c>
      <c r="D68" t="s">
        <v>92</v>
      </c>
      <c r="E68" t="s">
        <v>83</v>
      </c>
      <c r="F68" s="65" t="s">
        <v>423</v>
      </c>
      <c r="G68" t="s">
        <v>693</v>
      </c>
      <c r="H68" s="70" t="s">
        <v>369</v>
      </c>
      <c r="I68" s="70" t="s">
        <v>369</v>
      </c>
      <c r="J68" s="71" t="s">
        <v>910</v>
      </c>
    </row>
    <row r="69" spans="1:10" x14ac:dyDescent="0.25">
      <c r="A69" t="str">
        <f t="shared" si="2"/>
        <v>RvTSPGM5 - U-6: Seguridad en la exploración de hidrocarburos - 1° año/-/- - RES01139-DGE-22 - IES 9019</v>
      </c>
      <c r="B69">
        <v>9019</v>
      </c>
      <c r="C69" t="s">
        <v>75</v>
      </c>
      <c r="D69" t="s">
        <v>92</v>
      </c>
      <c r="E69" t="s">
        <v>83</v>
      </c>
      <c r="F69" s="65" t="s">
        <v>425</v>
      </c>
      <c r="G69" t="s">
        <v>903</v>
      </c>
      <c r="H69" s="70" t="s">
        <v>369</v>
      </c>
      <c r="I69" s="70" t="s">
        <v>369</v>
      </c>
      <c r="J69" s="71" t="s">
        <v>910</v>
      </c>
    </row>
    <row r="70" spans="1:10" x14ac:dyDescent="0.25">
      <c r="A70" t="str">
        <f t="shared" si="2"/>
        <v>RvTSPGM5 - U-7: Estudios mediombientales de las reservas - 1° año/-/- - RES01139-DGE-22 - IES 9019</v>
      </c>
      <c r="B70">
        <v>9019</v>
      </c>
      <c r="C70" t="s">
        <v>75</v>
      </c>
      <c r="D70" t="s">
        <v>92</v>
      </c>
      <c r="E70" t="s">
        <v>83</v>
      </c>
      <c r="F70" s="65" t="s">
        <v>629</v>
      </c>
      <c r="G70" t="s">
        <v>904</v>
      </c>
      <c r="H70" s="70" t="s">
        <v>369</v>
      </c>
      <c r="I70" s="70" t="s">
        <v>369</v>
      </c>
      <c r="J70" s="71" t="s">
        <v>910</v>
      </c>
    </row>
    <row r="71" spans="1:10" x14ac:dyDescent="0.25">
      <c r="A71" t="str">
        <f t="shared" si="2"/>
        <v>RvTSPGM5 - U-8: Práctica Profesionalizante - 1° año/-/- - RES01139-DGE-22 - IES 9019</v>
      </c>
      <c r="B71">
        <v>9019</v>
      </c>
      <c r="C71" t="s">
        <v>75</v>
      </c>
      <c r="D71" t="s">
        <v>92</v>
      </c>
      <c r="E71" t="s">
        <v>83</v>
      </c>
      <c r="F71" s="65" t="s">
        <v>631</v>
      </c>
      <c r="G71" t="s">
        <v>396</v>
      </c>
      <c r="H71" s="70" t="s">
        <v>369</v>
      </c>
      <c r="I71" s="70" t="s">
        <v>369</v>
      </c>
      <c r="J71" s="71" t="s">
        <v>910</v>
      </c>
    </row>
    <row r="72" spans="1:10" x14ac:dyDescent="0.25">
      <c r="A72" t="str">
        <f t="shared" si="2"/>
        <v>RvTSPGM6 - U-1: Ambiente   - 1° año/-/- - RES01139-DGE-22 - IES 9019</v>
      </c>
      <c r="B72">
        <v>9019</v>
      </c>
      <c r="C72" t="s">
        <v>75</v>
      </c>
      <c r="D72" t="s">
        <v>92</v>
      </c>
      <c r="E72" t="s">
        <v>83</v>
      </c>
      <c r="F72" s="65" t="s">
        <v>426</v>
      </c>
      <c r="G72" t="s">
        <v>909</v>
      </c>
      <c r="H72" s="70" t="s">
        <v>369</v>
      </c>
      <c r="I72" s="70" t="s">
        <v>369</v>
      </c>
      <c r="J72" s="71" t="s">
        <v>910</v>
      </c>
    </row>
    <row r="73" spans="1:10" x14ac:dyDescent="0.25">
      <c r="A73" t="str">
        <f t="shared" si="2"/>
        <v>RvTSPGM6 - U-2: Contexto y Problemática, local, regional y mundial - 1° año/-/- - RES01139-DGE-22 - IES 9019</v>
      </c>
      <c r="B73">
        <v>9019</v>
      </c>
      <c r="C73" t="s">
        <v>75</v>
      </c>
      <c r="D73" t="s">
        <v>92</v>
      </c>
      <c r="E73" t="s">
        <v>83</v>
      </c>
      <c r="F73" s="65" t="s">
        <v>428</v>
      </c>
      <c r="G73" t="s">
        <v>905</v>
      </c>
      <c r="H73" s="70" t="s">
        <v>369</v>
      </c>
      <c r="I73" s="70" t="s">
        <v>369</v>
      </c>
      <c r="J73" s="71" t="s">
        <v>910</v>
      </c>
    </row>
    <row r="74" spans="1:10" x14ac:dyDescent="0.25">
      <c r="A74" t="str">
        <f t="shared" si="2"/>
        <v>RvTSPGM6 - U-3: Economía Territorial y la industria energética - 1° año/-/- - RES01139-DGE-22 - IES 9019</v>
      </c>
      <c r="B74">
        <v>9019</v>
      </c>
      <c r="C74" t="s">
        <v>75</v>
      </c>
      <c r="D74" t="s">
        <v>92</v>
      </c>
      <c r="E74" t="s">
        <v>83</v>
      </c>
      <c r="F74" s="65" t="s">
        <v>430</v>
      </c>
      <c r="G74" t="s">
        <v>906</v>
      </c>
      <c r="H74" s="70" t="s">
        <v>369</v>
      </c>
      <c r="I74" s="70" t="s">
        <v>369</v>
      </c>
      <c r="J74" s="71" t="s">
        <v>910</v>
      </c>
    </row>
    <row r="75" spans="1:10" x14ac:dyDescent="0.25">
      <c r="A75" t="str">
        <f t="shared" si="2"/>
        <v>RvTSPGM6 - U-4: La seguridad ambiental y la industria  - 1° año/-/- - RES01139-DGE-22 - IES 9019</v>
      </c>
      <c r="B75">
        <v>9019</v>
      </c>
      <c r="C75" t="s">
        <v>75</v>
      </c>
      <c r="D75" t="s">
        <v>92</v>
      </c>
      <c r="E75" t="s">
        <v>83</v>
      </c>
      <c r="F75" s="65" t="s">
        <v>432</v>
      </c>
      <c r="G75" t="s">
        <v>907</v>
      </c>
      <c r="H75" s="70" t="s">
        <v>369</v>
      </c>
      <c r="I75" s="70" t="s">
        <v>369</v>
      </c>
      <c r="J75" s="71" t="s">
        <v>910</v>
      </c>
    </row>
    <row r="76" spans="1:10" x14ac:dyDescent="0.25">
      <c r="A76" t="str">
        <f t="shared" si="2"/>
        <v>RvTSPGM6 - U-5: Impacto ambiental de la industria hidrocarburífera - 1° año/-/- - RES01139-DGE-22 - IES 9019</v>
      </c>
      <c r="B76">
        <v>9019</v>
      </c>
      <c r="C76" t="s">
        <v>75</v>
      </c>
      <c r="D76" t="s">
        <v>92</v>
      </c>
      <c r="E76" t="s">
        <v>83</v>
      </c>
      <c r="F76" s="65" t="s">
        <v>434</v>
      </c>
      <c r="G76" t="s">
        <v>908</v>
      </c>
      <c r="H76" s="70" t="s">
        <v>369</v>
      </c>
      <c r="I76" s="70" t="s">
        <v>369</v>
      </c>
      <c r="J76" s="71" t="s">
        <v>910</v>
      </c>
    </row>
    <row r="77" spans="1:10" x14ac:dyDescent="0.25">
      <c r="A77" t="str">
        <f t="shared" si="2"/>
        <v>RvTSPGM6 - U-6: Práctica Profesionalizante - 1° año/-/- - RES01139-DGE-22 - IES 9019</v>
      </c>
      <c r="B77">
        <v>9019</v>
      </c>
      <c r="C77" t="s">
        <v>75</v>
      </c>
      <c r="D77" t="s">
        <v>92</v>
      </c>
      <c r="E77" t="s">
        <v>83</v>
      </c>
      <c r="F77" s="65" t="s">
        <v>436</v>
      </c>
      <c r="G77" t="s">
        <v>396</v>
      </c>
      <c r="H77" s="70" t="s">
        <v>369</v>
      </c>
      <c r="I77" s="70" t="s">
        <v>369</v>
      </c>
      <c r="J77" s="71" t="s">
        <v>910</v>
      </c>
    </row>
    <row r="78" spans="1:10" x14ac:dyDescent="0.25">
      <c r="A78" t="str">
        <f t="shared" si="2"/>
        <v>RvTSPGM7 - U-2: Gases perfectos - 2° año/-/- - RES01139-DGE-22 - IES 9019</v>
      </c>
      <c r="B78">
        <v>9019</v>
      </c>
      <c r="C78" t="s">
        <v>75</v>
      </c>
      <c r="D78" t="s">
        <v>92</v>
      </c>
      <c r="E78" t="s">
        <v>73</v>
      </c>
      <c r="F78" s="16" t="s">
        <v>439</v>
      </c>
      <c r="G78" t="s">
        <v>914</v>
      </c>
      <c r="H78" s="70" t="s">
        <v>369</v>
      </c>
      <c r="I78" s="70" t="s">
        <v>369</v>
      </c>
      <c r="J78" s="71" t="s">
        <v>910</v>
      </c>
    </row>
    <row r="79" spans="1:10" x14ac:dyDescent="0.25">
      <c r="A79" t="str">
        <f t="shared" si="2"/>
        <v>RvTSPGM7 - U-3: Geología de gases y pozos  - 2° año/-/- - RES01139-DGE-22 - IES 9019</v>
      </c>
      <c r="B79">
        <v>9019</v>
      </c>
      <c r="C79" t="s">
        <v>75</v>
      </c>
      <c r="D79" t="s">
        <v>92</v>
      </c>
      <c r="E79" t="s">
        <v>73</v>
      </c>
      <c r="F79" s="16" t="s">
        <v>441</v>
      </c>
      <c r="G79" t="s">
        <v>917</v>
      </c>
      <c r="H79" s="70" t="s">
        <v>369</v>
      </c>
      <c r="I79" s="70" t="s">
        <v>369</v>
      </c>
      <c r="J79" s="71" t="s">
        <v>910</v>
      </c>
    </row>
    <row r="80" spans="1:10" x14ac:dyDescent="0.25">
      <c r="A80" t="str">
        <f t="shared" si="2"/>
        <v>RvTSPGM7 - U-4: Características de los yacimientos - 2° año/-/- - RES01139-DGE-22 - IES 9019</v>
      </c>
      <c r="B80">
        <v>9019</v>
      </c>
      <c r="C80" t="s">
        <v>75</v>
      </c>
      <c r="D80" t="s">
        <v>92</v>
      </c>
      <c r="E80" t="s">
        <v>73</v>
      </c>
      <c r="F80" s="16" t="s">
        <v>443</v>
      </c>
      <c r="G80" t="s">
        <v>915</v>
      </c>
      <c r="H80" s="70" t="s">
        <v>369</v>
      </c>
      <c r="I80" s="70" t="s">
        <v>369</v>
      </c>
      <c r="J80" s="71" t="s">
        <v>910</v>
      </c>
    </row>
    <row r="81" spans="1:10" x14ac:dyDescent="0.25">
      <c r="A81" t="str">
        <f t="shared" si="2"/>
        <v>RvTSPGM7 - U-5: Condiciones del yacimiento - 2° año/-/- - RES01139-DGE-22 - IES 9019</v>
      </c>
      <c r="B81">
        <v>9019</v>
      </c>
      <c r="C81" t="s">
        <v>75</v>
      </c>
      <c r="D81" t="s">
        <v>92</v>
      </c>
      <c r="E81" t="s">
        <v>73</v>
      </c>
      <c r="F81" s="16" t="s">
        <v>445</v>
      </c>
      <c r="G81" t="s">
        <v>916</v>
      </c>
      <c r="H81" s="70" t="s">
        <v>369</v>
      </c>
      <c r="I81" s="70" t="s">
        <v>369</v>
      </c>
      <c r="J81" s="71" t="s">
        <v>910</v>
      </c>
    </row>
    <row r="82" spans="1:10" x14ac:dyDescent="0.25">
      <c r="A82" t="str">
        <f t="shared" si="2"/>
        <v>RvTSPGM7 - U-6: Seguridad en yacimientos - 2° año/-/- - RES01139-DGE-22 - IES 9019</v>
      </c>
      <c r="B82">
        <v>9019</v>
      </c>
      <c r="C82" t="s">
        <v>75</v>
      </c>
      <c r="D82" t="s">
        <v>92</v>
      </c>
      <c r="E82" t="s">
        <v>73</v>
      </c>
      <c r="F82" s="16" t="s">
        <v>447</v>
      </c>
      <c r="G82" t="s">
        <v>918</v>
      </c>
      <c r="H82" s="70" t="s">
        <v>369</v>
      </c>
      <c r="I82" s="70" t="s">
        <v>369</v>
      </c>
      <c r="J82" s="71" t="s">
        <v>910</v>
      </c>
    </row>
    <row r="83" spans="1:10" x14ac:dyDescent="0.25">
      <c r="A83" t="str">
        <f t="shared" si="2"/>
        <v>RvTSPGM7 - U-7: Práctica Profesionalizante - 2° año/-/- - RES01139-DGE-22 - IES 9019</v>
      </c>
      <c r="B83">
        <v>9019</v>
      </c>
      <c r="C83" t="s">
        <v>75</v>
      </c>
      <c r="D83" t="s">
        <v>92</v>
      </c>
      <c r="E83" t="s">
        <v>73</v>
      </c>
      <c r="F83" s="16" t="s">
        <v>449</v>
      </c>
      <c r="G83" t="s">
        <v>396</v>
      </c>
      <c r="H83" s="70" t="s">
        <v>369</v>
      </c>
      <c r="I83" s="70" t="s">
        <v>369</v>
      </c>
      <c r="J83" s="71" t="s">
        <v>910</v>
      </c>
    </row>
    <row r="84" spans="1:10" x14ac:dyDescent="0.25">
      <c r="A84" t="str">
        <f t="shared" si="2"/>
        <v>RvTSPGM8 - U-1: Trigonometría - 2° año/-/- - RES01139-DGE-22 - IES 9019</v>
      </c>
      <c r="B84">
        <v>9019</v>
      </c>
      <c r="C84" t="s">
        <v>75</v>
      </c>
      <c r="D84" t="s">
        <v>92</v>
      </c>
      <c r="E84" t="s">
        <v>73</v>
      </c>
      <c r="F84" s="16" t="s">
        <v>450</v>
      </c>
      <c r="G84" t="s">
        <v>391</v>
      </c>
      <c r="H84" s="70" t="s">
        <v>369</v>
      </c>
      <c r="I84" s="70" t="s">
        <v>369</v>
      </c>
      <c r="J84" s="71" t="s">
        <v>910</v>
      </c>
    </row>
    <row r="85" spans="1:10" x14ac:dyDescent="0.25">
      <c r="A85" t="str">
        <f t="shared" si="2"/>
        <v>RvTSPGM8 - U-2 : Instrumentos de perforación - 2° año/-/- - RES01139-DGE-22 - IES 9019</v>
      </c>
      <c r="B85">
        <v>9019</v>
      </c>
      <c r="C85" t="s">
        <v>75</v>
      </c>
      <c r="D85" t="s">
        <v>92</v>
      </c>
      <c r="E85" t="s">
        <v>73</v>
      </c>
      <c r="F85" s="16" t="s">
        <v>922</v>
      </c>
      <c r="G85" t="s">
        <v>921</v>
      </c>
      <c r="H85" s="70" t="s">
        <v>369</v>
      </c>
      <c r="I85" s="70" t="s">
        <v>369</v>
      </c>
      <c r="J85" s="71" t="s">
        <v>910</v>
      </c>
    </row>
    <row r="86" spans="1:10" x14ac:dyDescent="0.25">
      <c r="A86" t="str">
        <f t="shared" si="2"/>
        <v>RvTSPGM8 - U-3 : Máquinas de perforación - 2° año/-/- - RES01139-DGE-22 - IES 9019</v>
      </c>
      <c r="B86">
        <v>9019</v>
      </c>
      <c r="C86" t="s">
        <v>75</v>
      </c>
      <c r="D86" t="s">
        <v>92</v>
      </c>
      <c r="E86" t="s">
        <v>73</v>
      </c>
      <c r="F86" s="16" t="s">
        <v>924</v>
      </c>
      <c r="G86" t="s">
        <v>923</v>
      </c>
      <c r="H86" s="70" t="s">
        <v>369</v>
      </c>
      <c r="I86" s="70" t="s">
        <v>369</v>
      </c>
      <c r="J86" s="71" t="s">
        <v>910</v>
      </c>
    </row>
    <row r="87" spans="1:10" x14ac:dyDescent="0.25">
      <c r="A87" t="str">
        <f t="shared" si="2"/>
        <v>RvTSPGM8 - U-4 : Perforación de pozos - 2° año/-/- - RES01139-DGE-22 - IES 9019</v>
      </c>
      <c r="B87">
        <v>9019</v>
      </c>
      <c r="C87" t="s">
        <v>75</v>
      </c>
      <c r="D87" t="s">
        <v>92</v>
      </c>
      <c r="E87" t="s">
        <v>73</v>
      </c>
      <c r="F87" s="16" t="s">
        <v>926</v>
      </c>
      <c r="G87" t="s">
        <v>925</v>
      </c>
      <c r="H87" s="70" t="s">
        <v>369</v>
      </c>
      <c r="I87" s="70" t="s">
        <v>369</v>
      </c>
      <c r="J87" s="71" t="s">
        <v>910</v>
      </c>
    </row>
    <row r="88" spans="1:10" x14ac:dyDescent="0.25">
      <c r="A88" t="str">
        <f t="shared" si="2"/>
        <v>RvTSPGM8 - U-5 : Métodos de perforación de pozos - 2° año/-/- - RES01139-DGE-22 - IES 9019</v>
      </c>
      <c r="B88">
        <v>9019</v>
      </c>
      <c r="C88" t="s">
        <v>75</v>
      </c>
      <c r="D88" t="s">
        <v>92</v>
      </c>
      <c r="E88" t="s">
        <v>73</v>
      </c>
      <c r="F88" s="16" t="s">
        <v>928</v>
      </c>
      <c r="G88" t="s">
        <v>927</v>
      </c>
      <c r="H88" s="70" t="s">
        <v>369</v>
      </c>
      <c r="I88" s="70" t="s">
        <v>369</v>
      </c>
      <c r="J88" s="71" t="s">
        <v>910</v>
      </c>
    </row>
    <row r="89" spans="1:10" x14ac:dyDescent="0.25">
      <c r="A89" t="str">
        <f t="shared" si="2"/>
        <v>RvTSPGM8 - U-6 : Equipos de torre - 2° año/-/- - RES01139-DGE-22 - IES 9019</v>
      </c>
      <c r="B89">
        <v>9019</v>
      </c>
      <c r="C89" t="s">
        <v>75</v>
      </c>
      <c r="D89" t="s">
        <v>92</v>
      </c>
      <c r="E89" t="s">
        <v>73</v>
      </c>
      <c r="F89" s="16" t="s">
        <v>930</v>
      </c>
      <c r="G89" t="s">
        <v>929</v>
      </c>
      <c r="H89" s="70" t="s">
        <v>369</v>
      </c>
      <c r="I89" s="70" t="s">
        <v>369</v>
      </c>
      <c r="J89" s="71" t="s">
        <v>910</v>
      </c>
    </row>
    <row r="90" spans="1:10" x14ac:dyDescent="0.25">
      <c r="A90" t="str">
        <f t="shared" si="2"/>
        <v>RvTSPGM8 - U-7 : Extracción y seguridad ambiental - 2° año/-/- - RES01139-DGE-22 - IES 9019</v>
      </c>
      <c r="B90">
        <v>9019</v>
      </c>
      <c r="C90" t="s">
        <v>75</v>
      </c>
      <c r="D90" t="s">
        <v>92</v>
      </c>
      <c r="E90" t="s">
        <v>73</v>
      </c>
      <c r="F90" s="16" t="s">
        <v>932</v>
      </c>
      <c r="G90" t="s">
        <v>931</v>
      </c>
      <c r="H90" s="70" t="s">
        <v>369</v>
      </c>
      <c r="I90" s="70" t="s">
        <v>369</v>
      </c>
      <c r="J90" s="71" t="s">
        <v>910</v>
      </c>
    </row>
    <row r="91" spans="1:10" x14ac:dyDescent="0.25">
      <c r="A91" t="str">
        <f t="shared" si="2"/>
        <v>RvTSPGM8 - U-8: Traducción de manuales en inglés - 2° año/-/- - RES01139-DGE-22 - IES 9019</v>
      </c>
      <c r="B91">
        <v>9019</v>
      </c>
      <c r="C91" t="s">
        <v>75</v>
      </c>
      <c r="D91" t="s">
        <v>92</v>
      </c>
      <c r="E91" t="s">
        <v>73</v>
      </c>
      <c r="F91" s="16" t="s">
        <v>537</v>
      </c>
      <c r="G91" t="s">
        <v>920</v>
      </c>
      <c r="H91" s="70" t="s">
        <v>369</v>
      </c>
      <c r="I91" s="70" t="s">
        <v>369</v>
      </c>
      <c r="J91" s="71" t="s">
        <v>910</v>
      </c>
    </row>
    <row r="92" spans="1:10" x14ac:dyDescent="0.25">
      <c r="A92" t="str">
        <f t="shared" si="2"/>
        <v>RvTSPGM8 - U-9: Práctica Profesionalizante - 2° año/-/- - RES01139-DGE-22 - IES 9019</v>
      </c>
      <c r="B92">
        <v>9019</v>
      </c>
      <c r="C92" t="s">
        <v>75</v>
      </c>
      <c r="D92" t="s">
        <v>92</v>
      </c>
      <c r="E92" t="s">
        <v>73</v>
      </c>
      <c r="F92" s="16" t="s">
        <v>538</v>
      </c>
      <c r="G92" t="s">
        <v>396</v>
      </c>
      <c r="H92" s="70" t="s">
        <v>369</v>
      </c>
      <c r="I92" s="70" t="s">
        <v>369</v>
      </c>
      <c r="J92" s="71" t="s">
        <v>910</v>
      </c>
    </row>
    <row r="93" spans="1:10" x14ac:dyDescent="0.25">
      <c r="A93" t="str">
        <f t="shared" si="2"/>
        <v>RvTSPGM9 - U-1 : Producción de petróleo y gas - 2° año/-/- - RES01139-DGE-22 - IES 9019</v>
      </c>
      <c r="B93">
        <v>9019</v>
      </c>
      <c r="C93" t="s">
        <v>75</v>
      </c>
      <c r="D93" t="s">
        <v>92</v>
      </c>
      <c r="E93" t="s">
        <v>73</v>
      </c>
      <c r="F93" s="16" t="s">
        <v>949</v>
      </c>
      <c r="G93" t="s">
        <v>933</v>
      </c>
      <c r="H93" s="70" t="s">
        <v>369</v>
      </c>
      <c r="I93" s="70" t="s">
        <v>369</v>
      </c>
      <c r="J93" s="71" t="s">
        <v>910</v>
      </c>
    </row>
    <row r="94" spans="1:10" x14ac:dyDescent="0.25">
      <c r="A94" t="str">
        <f t="shared" si="2"/>
        <v>RvTSPGM9 - U-2 : Maquinarias de explotación de petróleo y gas - 2° año/-/- - RES01139-DGE-22 - IES 9019</v>
      </c>
      <c r="B94">
        <v>9019</v>
      </c>
      <c r="C94" t="s">
        <v>75</v>
      </c>
      <c r="D94" t="s">
        <v>92</v>
      </c>
      <c r="E94" t="s">
        <v>73</v>
      </c>
      <c r="F94" s="16" t="s">
        <v>948</v>
      </c>
      <c r="G94" t="s">
        <v>934</v>
      </c>
      <c r="H94" s="70" t="s">
        <v>369</v>
      </c>
      <c r="I94" s="70" t="s">
        <v>369</v>
      </c>
      <c r="J94" s="71" t="s">
        <v>910</v>
      </c>
    </row>
    <row r="95" spans="1:10" x14ac:dyDescent="0.25">
      <c r="A95" t="str">
        <f t="shared" si="2"/>
        <v>RvTSPGM9 - U-3 : Perfilaje de pozos I - 2° año/-/- - RES01139-DGE-22 - IES 9019</v>
      </c>
      <c r="B95">
        <v>9019</v>
      </c>
      <c r="C95" t="s">
        <v>75</v>
      </c>
      <c r="D95" t="s">
        <v>92</v>
      </c>
      <c r="E95" t="s">
        <v>73</v>
      </c>
      <c r="F95" s="16" t="s">
        <v>947</v>
      </c>
      <c r="G95" t="s">
        <v>935</v>
      </c>
      <c r="H95" s="70" t="s">
        <v>369</v>
      </c>
      <c r="I95" s="70" t="s">
        <v>369</v>
      </c>
      <c r="J95" s="71" t="s">
        <v>910</v>
      </c>
    </row>
    <row r="96" spans="1:10" x14ac:dyDescent="0.25">
      <c r="A96" t="str">
        <f t="shared" si="2"/>
        <v>RvTSPGM9 - U-4 : Métodos de explotación - 2° año/-/- - RES01139-DGE-22 - IES 9019</v>
      </c>
      <c r="B96">
        <v>9019</v>
      </c>
      <c r="C96" t="s">
        <v>75</v>
      </c>
      <c r="D96" t="s">
        <v>92</v>
      </c>
      <c r="E96" t="s">
        <v>73</v>
      </c>
      <c r="F96" s="16" t="s">
        <v>946</v>
      </c>
      <c r="G96" t="s">
        <v>936</v>
      </c>
      <c r="H96" s="70" t="s">
        <v>369</v>
      </c>
      <c r="I96" s="70" t="s">
        <v>369</v>
      </c>
      <c r="J96" s="71" t="s">
        <v>910</v>
      </c>
    </row>
    <row r="97" spans="1:10" x14ac:dyDescent="0.25">
      <c r="A97" t="str">
        <f t="shared" si="2"/>
        <v>RvTSPGM9 - U-5 : Yacimientos - 2° año/-/- - RES01139-DGE-22 - IES 9019</v>
      </c>
      <c r="B97">
        <v>9019</v>
      </c>
      <c r="C97" t="s">
        <v>75</v>
      </c>
      <c r="D97" t="s">
        <v>92</v>
      </c>
      <c r="E97" t="s">
        <v>73</v>
      </c>
      <c r="F97" s="16" t="s">
        <v>945</v>
      </c>
      <c r="G97" t="s">
        <v>937</v>
      </c>
      <c r="H97" s="70" t="s">
        <v>369</v>
      </c>
      <c r="I97" s="70" t="s">
        <v>369</v>
      </c>
      <c r="J97" s="71" t="s">
        <v>910</v>
      </c>
    </row>
    <row r="98" spans="1:10" x14ac:dyDescent="0.25">
      <c r="A98" t="str">
        <f t="shared" si="2"/>
        <v>RvTSPGM9 - U-6 : Laboratorio - 2° año/-/- - RES01139-DGE-22 - IES 9019</v>
      </c>
      <c r="B98">
        <v>9019</v>
      </c>
      <c r="C98" t="s">
        <v>75</v>
      </c>
      <c r="D98" t="s">
        <v>92</v>
      </c>
      <c r="E98" t="s">
        <v>73</v>
      </c>
      <c r="F98" s="16" t="s">
        <v>944</v>
      </c>
      <c r="G98" t="s">
        <v>938</v>
      </c>
      <c r="H98" s="70" t="s">
        <v>369</v>
      </c>
      <c r="I98" s="70" t="s">
        <v>369</v>
      </c>
      <c r="J98" s="71" t="s">
        <v>910</v>
      </c>
    </row>
    <row r="99" spans="1:10" x14ac:dyDescent="0.25">
      <c r="A99" t="str">
        <f t="shared" si="2"/>
        <v>RvTSPGM9 - U-7 : Reservorios - 2° año/-/- - RES01139-DGE-22 - IES 9019</v>
      </c>
      <c r="B99">
        <v>9019</v>
      </c>
      <c r="C99" t="s">
        <v>75</v>
      </c>
      <c r="D99" t="s">
        <v>92</v>
      </c>
      <c r="E99" t="s">
        <v>73</v>
      </c>
      <c r="F99" s="16" t="s">
        <v>943</v>
      </c>
      <c r="G99" t="s">
        <v>939</v>
      </c>
      <c r="H99" s="70" t="s">
        <v>369</v>
      </c>
      <c r="I99" s="70" t="s">
        <v>369</v>
      </c>
      <c r="J99" s="71" t="s">
        <v>910</v>
      </c>
    </row>
    <row r="100" spans="1:10" x14ac:dyDescent="0.25">
      <c r="A100" t="str">
        <f t="shared" ref="A100:A152" si="3">CONCATENATE(C100,D100,F100,": ",G100," - ",E100," año/",H100,"/",I100," - RES",J100," - IES ",B100,)</f>
        <v>RvTSPGM9 - U-8 : Higiene y seguridad aplicada a yacimientos - 2° año/-/- - RES01139-DGE-22 - IES 9019</v>
      </c>
      <c r="B100">
        <v>9019</v>
      </c>
      <c r="C100" t="s">
        <v>75</v>
      </c>
      <c r="D100" t="s">
        <v>92</v>
      </c>
      <c r="E100" t="s">
        <v>73</v>
      </c>
      <c r="F100" s="16" t="s">
        <v>941</v>
      </c>
      <c r="G100" t="s">
        <v>940</v>
      </c>
      <c r="H100" s="70" t="s">
        <v>369</v>
      </c>
      <c r="I100" s="70" t="s">
        <v>369</v>
      </c>
      <c r="J100" s="71" t="s">
        <v>910</v>
      </c>
    </row>
    <row r="101" spans="1:10" x14ac:dyDescent="0.25">
      <c r="A101" t="str">
        <f t="shared" si="3"/>
        <v>RvTSPGM9 - U-9 : Práctica Profesionalizante - 2° año/-/- - RES01139-DGE-22 - IES 9019</v>
      </c>
      <c r="B101">
        <v>9019</v>
      </c>
      <c r="C101" t="s">
        <v>75</v>
      </c>
      <c r="D101" t="s">
        <v>92</v>
      </c>
      <c r="E101" t="s">
        <v>73</v>
      </c>
      <c r="F101" s="16" t="s">
        <v>942</v>
      </c>
      <c r="G101" t="s">
        <v>396</v>
      </c>
      <c r="H101" s="70" t="s">
        <v>369</v>
      </c>
      <c r="I101" s="70" t="s">
        <v>369</v>
      </c>
      <c r="J101" s="71" t="s">
        <v>910</v>
      </c>
    </row>
    <row r="102" spans="1:10" x14ac:dyDescent="0.25">
      <c r="A102" t="str">
        <f t="shared" si="3"/>
        <v>RvTSPGM10 - U-1: Química orgánica - 2° año/-/- - RES01139-DGE-22 - IES 9019</v>
      </c>
      <c r="B102">
        <v>9019</v>
      </c>
      <c r="C102" t="s">
        <v>75</v>
      </c>
      <c r="D102" t="s">
        <v>92</v>
      </c>
      <c r="E102" t="s">
        <v>73</v>
      </c>
      <c r="F102" s="16" t="s">
        <v>470</v>
      </c>
      <c r="G102" t="s">
        <v>950</v>
      </c>
      <c r="H102" s="70" t="s">
        <v>369</v>
      </c>
      <c r="I102" s="70" t="s">
        <v>369</v>
      </c>
      <c r="J102" s="71" t="s">
        <v>910</v>
      </c>
    </row>
    <row r="103" spans="1:10" x14ac:dyDescent="0.25">
      <c r="A103" t="str">
        <f t="shared" si="3"/>
        <v>RvTSPGM10 - U-2: Hidrocarburos, composición y clasificación - 2° año/-/- - RES01139-DGE-22 - IES 9019</v>
      </c>
      <c r="B103">
        <v>9019</v>
      </c>
      <c r="C103" t="s">
        <v>75</v>
      </c>
      <c r="D103" t="s">
        <v>92</v>
      </c>
      <c r="E103" t="s">
        <v>73</v>
      </c>
      <c r="F103" s="16" t="s">
        <v>472</v>
      </c>
      <c r="G103" t="s">
        <v>951</v>
      </c>
      <c r="H103" s="70" t="s">
        <v>369</v>
      </c>
      <c r="I103" s="70" t="s">
        <v>369</v>
      </c>
      <c r="J103" s="71" t="s">
        <v>910</v>
      </c>
    </row>
    <row r="104" spans="1:10" x14ac:dyDescent="0.25">
      <c r="A104" t="str">
        <f t="shared" si="3"/>
        <v>RvTSPGM10 - U-3: Compuestos nitrogenados y oxigenados - 2° año/-/- - RES01139-DGE-22 - IES 9019</v>
      </c>
      <c r="B104">
        <v>9019</v>
      </c>
      <c r="C104" t="s">
        <v>75</v>
      </c>
      <c r="D104" t="s">
        <v>92</v>
      </c>
      <c r="E104" t="s">
        <v>73</v>
      </c>
      <c r="F104" s="16" t="s">
        <v>474</v>
      </c>
      <c r="G104" t="s">
        <v>952</v>
      </c>
      <c r="H104" s="70" t="s">
        <v>369</v>
      </c>
      <c r="I104" s="70" t="s">
        <v>369</v>
      </c>
      <c r="J104" s="71" t="s">
        <v>910</v>
      </c>
    </row>
    <row r="105" spans="1:10" x14ac:dyDescent="0.25">
      <c r="A105" t="str">
        <f t="shared" si="3"/>
        <v>RvTSPGM10 - U-4: Extracción de fluidos - 2° año/-/- - RES01139-DGE-22 - IES 9019</v>
      </c>
      <c r="B105">
        <v>9019</v>
      </c>
      <c r="C105" t="s">
        <v>75</v>
      </c>
      <c r="D105" t="s">
        <v>92</v>
      </c>
      <c r="E105" t="s">
        <v>73</v>
      </c>
      <c r="F105" s="16" t="s">
        <v>476</v>
      </c>
      <c r="G105" t="s">
        <v>953</v>
      </c>
      <c r="H105" s="70" t="s">
        <v>369</v>
      </c>
      <c r="I105" s="70" t="s">
        <v>369</v>
      </c>
      <c r="J105" s="71" t="s">
        <v>910</v>
      </c>
    </row>
    <row r="106" spans="1:10" x14ac:dyDescent="0.25">
      <c r="A106" t="str">
        <f t="shared" si="3"/>
        <v>RvTSPGM10 - U-5: Estática y dinámica de fluidos - 2° año/-/- - RES01139-DGE-22 - IES 9019</v>
      </c>
      <c r="B106">
        <v>9019</v>
      </c>
      <c r="C106" t="s">
        <v>75</v>
      </c>
      <c r="D106" t="s">
        <v>92</v>
      </c>
      <c r="E106" t="s">
        <v>73</v>
      </c>
      <c r="F106" s="16" t="s">
        <v>478</v>
      </c>
      <c r="G106" t="s">
        <v>954</v>
      </c>
      <c r="H106" s="70" t="s">
        <v>369</v>
      </c>
      <c r="I106" s="70" t="s">
        <v>369</v>
      </c>
      <c r="J106" s="71" t="s">
        <v>910</v>
      </c>
    </row>
    <row r="107" spans="1:10" x14ac:dyDescent="0.25">
      <c r="A107" t="str">
        <f t="shared" si="3"/>
        <v>RvTSPGM10 - U-6: Práctica Profesionalizante - 2° año/-/- - RES01139-DGE-22 - IES 9019</v>
      </c>
      <c r="B107">
        <v>9019</v>
      </c>
      <c r="C107" t="s">
        <v>75</v>
      </c>
      <c r="D107" t="s">
        <v>92</v>
      </c>
      <c r="E107" t="s">
        <v>73</v>
      </c>
      <c r="F107" s="16" t="s">
        <v>479</v>
      </c>
      <c r="G107" t="s">
        <v>396</v>
      </c>
      <c r="H107" s="70" t="s">
        <v>369</v>
      </c>
      <c r="I107" s="70" t="s">
        <v>369</v>
      </c>
      <c r="J107" s="71" t="s">
        <v>910</v>
      </c>
    </row>
    <row r="108" spans="1:10" x14ac:dyDescent="0.25">
      <c r="A108" t="str">
        <f t="shared" si="3"/>
        <v>RvTSPGM11 - U-1 : Tratamiento de Fluidos - 2° año/-/- - RES01139-DGE-22 - IES 9019</v>
      </c>
      <c r="B108">
        <v>9019</v>
      </c>
      <c r="C108" t="s">
        <v>75</v>
      </c>
      <c r="D108" t="s">
        <v>92</v>
      </c>
      <c r="E108" t="s">
        <v>73</v>
      </c>
      <c r="F108" s="16" t="s">
        <v>956</v>
      </c>
      <c r="G108" t="s">
        <v>955</v>
      </c>
      <c r="H108" s="70" t="s">
        <v>369</v>
      </c>
      <c r="I108" s="70" t="s">
        <v>369</v>
      </c>
      <c r="J108" s="71" t="s">
        <v>910</v>
      </c>
    </row>
    <row r="109" spans="1:10" x14ac:dyDescent="0.25">
      <c r="A109" t="str">
        <f t="shared" si="3"/>
        <v>RvTSPGM11 - U-2 : Petrofísica - 2° año/-/- - RES01139-DGE-22 - IES 9019</v>
      </c>
      <c r="B109">
        <v>9019</v>
      </c>
      <c r="C109" t="s">
        <v>75</v>
      </c>
      <c r="D109" t="s">
        <v>92</v>
      </c>
      <c r="E109" t="s">
        <v>73</v>
      </c>
      <c r="F109" s="16" t="s">
        <v>957</v>
      </c>
      <c r="G109" t="s">
        <v>963</v>
      </c>
      <c r="H109" s="70" t="s">
        <v>369</v>
      </c>
      <c r="I109" s="70" t="s">
        <v>369</v>
      </c>
      <c r="J109" s="71" t="s">
        <v>910</v>
      </c>
    </row>
    <row r="110" spans="1:10" x14ac:dyDescent="0.25">
      <c r="A110" t="str">
        <f t="shared" si="3"/>
        <v>RvTSPGM11 - U-3: Química del petróleo y gas - 2° año/-/- - RES01139-DGE-22 - IES 9019</v>
      </c>
      <c r="B110">
        <v>9019</v>
      </c>
      <c r="C110" t="s">
        <v>75</v>
      </c>
      <c r="D110" t="s">
        <v>92</v>
      </c>
      <c r="E110" t="s">
        <v>73</v>
      </c>
      <c r="F110" s="16" t="s">
        <v>569</v>
      </c>
      <c r="G110" t="s">
        <v>962</v>
      </c>
      <c r="H110" s="70" t="s">
        <v>369</v>
      </c>
      <c r="I110" s="70" t="s">
        <v>369</v>
      </c>
      <c r="J110" s="71" t="s">
        <v>910</v>
      </c>
    </row>
    <row r="111" spans="1:10" x14ac:dyDescent="0.25">
      <c r="A111" t="str">
        <f t="shared" si="3"/>
        <v>RvTSPGM11 - U-4: Sistemas de Extracción - 2° año/-/- - RES01139-DGE-22 - IES 9019</v>
      </c>
      <c r="B111">
        <v>9019</v>
      </c>
      <c r="C111" t="s">
        <v>75</v>
      </c>
      <c r="D111" t="s">
        <v>92</v>
      </c>
      <c r="E111" t="s">
        <v>73</v>
      </c>
      <c r="F111" s="16" t="s">
        <v>571</v>
      </c>
      <c r="G111" t="s">
        <v>961</v>
      </c>
      <c r="H111" s="70" t="s">
        <v>369</v>
      </c>
      <c r="I111" s="70" t="s">
        <v>369</v>
      </c>
      <c r="J111" s="71" t="s">
        <v>910</v>
      </c>
    </row>
    <row r="112" spans="1:10" x14ac:dyDescent="0.25">
      <c r="A112" t="str">
        <f t="shared" si="3"/>
        <v>RvTSPGM11 - U-5: Derivados del petróleo - 2° año/-/- - RES01139-DGE-22 - IES 9019</v>
      </c>
      <c r="B112">
        <v>9019</v>
      </c>
      <c r="C112" t="s">
        <v>75</v>
      </c>
      <c r="D112" t="s">
        <v>92</v>
      </c>
      <c r="E112" t="s">
        <v>73</v>
      </c>
      <c r="F112" s="16" t="s">
        <v>687</v>
      </c>
      <c r="G112" t="s">
        <v>960</v>
      </c>
      <c r="H112" s="70" t="s">
        <v>369</v>
      </c>
      <c r="I112" s="70" t="s">
        <v>369</v>
      </c>
      <c r="J112" s="71" t="s">
        <v>910</v>
      </c>
    </row>
    <row r="113" spans="1:10" x14ac:dyDescent="0.25">
      <c r="A113" t="str">
        <f t="shared" si="3"/>
        <v>RvTSPGM11 - U-6 : Perfilaje de pozos II - 2° año/-/- - RES01139-DGE-22 - IES 9019</v>
      </c>
      <c r="B113">
        <v>9019</v>
      </c>
      <c r="C113" t="s">
        <v>75</v>
      </c>
      <c r="D113" t="s">
        <v>92</v>
      </c>
      <c r="E113" t="s">
        <v>73</v>
      </c>
      <c r="F113" s="16" t="s">
        <v>958</v>
      </c>
      <c r="G113" t="s">
        <v>959</v>
      </c>
      <c r="H113" s="70" t="s">
        <v>369</v>
      </c>
      <c r="I113" s="70" t="s">
        <v>369</v>
      </c>
      <c r="J113" s="71" t="s">
        <v>910</v>
      </c>
    </row>
    <row r="114" spans="1:10" x14ac:dyDescent="0.25">
      <c r="A114" t="str">
        <f t="shared" si="3"/>
        <v>RvTSPGM11 - U-7: Práctica Profesionalizante - 2° año/-/- - RES01139-DGE-22 - IES 9019</v>
      </c>
      <c r="B114">
        <v>9019</v>
      </c>
      <c r="C114" t="s">
        <v>75</v>
      </c>
      <c r="D114" t="s">
        <v>92</v>
      </c>
      <c r="E114" t="s">
        <v>73</v>
      </c>
      <c r="F114" s="16" t="s">
        <v>691</v>
      </c>
      <c r="G114" t="s">
        <v>396</v>
      </c>
      <c r="H114" s="70" t="s">
        <v>369</v>
      </c>
      <c r="I114" s="70" t="s">
        <v>369</v>
      </c>
      <c r="J114" s="71" t="s">
        <v>910</v>
      </c>
    </row>
    <row r="115" spans="1:10" x14ac:dyDescent="0.25">
      <c r="A115" t="str">
        <f t="shared" si="3"/>
        <v>RvTSPGM12 - U-1 : Planificación de la organización - 2° año/-/- - RES01139-DGE-22 - IES 9019</v>
      </c>
      <c r="B115">
        <v>9019</v>
      </c>
      <c r="C115" t="s">
        <v>75</v>
      </c>
      <c r="D115" t="s">
        <v>92</v>
      </c>
      <c r="E115" t="s">
        <v>73</v>
      </c>
      <c r="F115" s="16" t="s">
        <v>964</v>
      </c>
      <c r="G115" t="s">
        <v>971</v>
      </c>
      <c r="H115" s="70" t="s">
        <v>369</v>
      </c>
      <c r="I115" s="70" t="s">
        <v>369</v>
      </c>
      <c r="J115" s="71" t="s">
        <v>910</v>
      </c>
    </row>
    <row r="116" spans="1:10" x14ac:dyDescent="0.25">
      <c r="A116" t="str">
        <f t="shared" si="3"/>
        <v>RvTSPGM12 - U-2 : Control de procesos - 2° año/-/- - RES01139-DGE-22 - IES 9019</v>
      </c>
      <c r="B116">
        <v>9019</v>
      </c>
      <c r="C116" t="s">
        <v>75</v>
      </c>
      <c r="D116" t="s">
        <v>92</v>
      </c>
      <c r="E116" t="s">
        <v>73</v>
      </c>
      <c r="F116" s="16" t="s">
        <v>965</v>
      </c>
      <c r="G116" t="s">
        <v>970</v>
      </c>
      <c r="H116" s="70" t="s">
        <v>369</v>
      </c>
      <c r="I116" s="70" t="s">
        <v>369</v>
      </c>
      <c r="J116" s="71" t="s">
        <v>910</v>
      </c>
    </row>
    <row r="117" spans="1:10" x14ac:dyDescent="0.25">
      <c r="A117" t="str">
        <f t="shared" si="3"/>
        <v>RvTSPGM12 - U-3: Análisis económico financiero de la industria - 2° año/-/- - RES01139-DGE-22 - IES 9019</v>
      </c>
      <c r="B117">
        <v>9019</v>
      </c>
      <c r="C117" t="s">
        <v>75</v>
      </c>
      <c r="D117" t="s">
        <v>92</v>
      </c>
      <c r="E117" t="s">
        <v>73</v>
      </c>
      <c r="F117" s="16" t="s">
        <v>576</v>
      </c>
      <c r="G117" t="s">
        <v>968</v>
      </c>
      <c r="H117" s="70" t="s">
        <v>369</v>
      </c>
      <c r="I117" s="70" t="s">
        <v>369</v>
      </c>
      <c r="J117" s="71" t="s">
        <v>910</v>
      </c>
    </row>
    <row r="118" spans="1:10" x14ac:dyDescent="0.25">
      <c r="A118" t="str">
        <f t="shared" si="3"/>
        <v>RvTSPGM12 - U-4: Gestión del trabajo en Equipo - 2° año/-/- - RES01139-DGE-22 - IES 9019</v>
      </c>
      <c r="B118">
        <v>9019</v>
      </c>
      <c r="C118" t="s">
        <v>75</v>
      </c>
      <c r="D118" t="s">
        <v>92</v>
      </c>
      <c r="E118" t="s">
        <v>73</v>
      </c>
      <c r="F118" s="16" t="s">
        <v>578</v>
      </c>
      <c r="G118" t="s">
        <v>969</v>
      </c>
      <c r="H118" s="70" t="s">
        <v>369</v>
      </c>
      <c r="I118" s="70" t="s">
        <v>369</v>
      </c>
      <c r="J118" s="71" t="s">
        <v>910</v>
      </c>
    </row>
    <row r="119" spans="1:10" x14ac:dyDescent="0.25">
      <c r="A119" t="str">
        <f t="shared" si="3"/>
        <v>RvTSPGM12 - U-5: Plan de Negocio de la industria hidrocarburífera - 2° año/-/- - RES01139-DGE-22 - IES 9019</v>
      </c>
      <c r="B119">
        <v>9019</v>
      </c>
      <c r="C119" t="s">
        <v>75</v>
      </c>
      <c r="D119" t="s">
        <v>92</v>
      </c>
      <c r="E119" t="s">
        <v>73</v>
      </c>
      <c r="F119" s="16" t="s">
        <v>580</v>
      </c>
      <c r="G119" t="s">
        <v>967</v>
      </c>
      <c r="H119" s="70" t="s">
        <v>369</v>
      </c>
      <c r="I119" s="70" t="s">
        <v>369</v>
      </c>
      <c r="J119" s="71" t="s">
        <v>910</v>
      </c>
    </row>
    <row r="120" spans="1:10" x14ac:dyDescent="0.25">
      <c r="A120" t="str">
        <f t="shared" si="3"/>
        <v>RvTSPGM12 - U-6: Práctica Profesionalizante - 2° año/-/- - RES01139-DGE-22 - IES 9019</v>
      </c>
      <c r="B120">
        <v>9019</v>
      </c>
      <c r="C120" t="s">
        <v>75</v>
      </c>
      <c r="D120" t="s">
        <v>92</v>
      </c>
      <c r="E120" t="s">
        <v>73</v>
      </c>
      <c r="F120" s="16" t="s">
        <v>966</v>
      </c>
      <c r="G120" t="s">
        <v>396</v>
      </c>
      <c r="H120" s="70" t="s">
        <v>369</v>
      </c>
      <c r="I120" s="70" t="s">
        <v>369</v>
      </c>
      <c r="J120" s="71" t="s">
        <v>910</v>
      </c>
    </row>
    <row r="121" spans="1:10" x14ac:dyDescent="0.25">
      <c r="A121" t="str">
        <f t="shared" si="3"/>
        <v>RvTSPGM13 - U-1 : Puesta en marcha del proyecto - 3° año/-/- - RES01139-DGE-22 - IES 9019</v>
      </c>
      <c r="B121">
        <v>9019</v>
      </c>
      <c r="C121" t="s">
        <v>75</v>
      </c>
      <c r="D121" t="s">
        <v>92</v>
      </c>
      <c r="E121" t="s">
        <v>91</v>
      </c>
      <c r="F121" s="16" t="s">
        <v>1050</v>
      </c>
      <c r="G121" t="s">
        <v>1044</v>
      </c>
      <c r="H121" s="70" t="s">
        <v>369</v>
      </c>
      <c r="I121" s="70" t="s">
        <v>369</v>
      </c>
      <c r="J121" s="71" t="s">
        <v>910</v>
      </c>
    </row>
    <row r="122" spans="1:10" x14ac:dyDescent="0.25">
      <c r="A122" t="str">
        <f t="shared" si="3"/>
        <v>RvTSPGM13 - U-2 : Componentes del proyecto Factibilidad y rentabilidad - 3° año/-/- - RES01139-DGE-22 - IES 9019</v>
      </c>
      <c r="B122">
        <v>9019</v>
      </c>
      <c r="C122" t="s">
        <v>75</v>
      </c>
      <c r="D122" t="s">
        <v>92</v>
      </c>
      <c r="E122" t="s">
        <v>91</v>
      </c>
      <c r="F122" s="16" t="s">
        <v>1051</v>
      </c>
      <c r="G122" t="s">
        <v>1045</v>
      </c>
      <c r="H122" s="70" t="s">
        <v>369</v>
      </c>
      <c r="I122" s="70" t="s">
        <v>369</v>
      </c>
      <c r="J122" s="71" t="s">
        <v>910</v>
      </c>
    </row>
    <row r="123" spans="1:10" x14ac:dyDescent="0.25">
      <c r="A123" t="str">
        <f t="shared" si="3"/>
        <v>RvTSPGM13 - U-3 : Sostenibilidad - 3° año/-/- - RES01139-DGE-22 - IES 9019</v>
      </c>
      <c r="B123">
        <v>9019</v>
      </c>
      <c r="C123" t="s">
        <v>75</v>
      </c>
      <c r="D123" t="s">
        <v>92</v>
      </c>
      <c r="E123" t="s">
        <v>91</v>
      </c>
      <c r="F123" s="16" t="s">
        <v>1052</v>
      </c>
      <c r="G123" t="s">
        <v>1046</v>
      </c>
      <c r="H123" s="70" t="s">
        <v>369</v>
      </c>
      <c r="I123" s="70" t="s">
        <v>369</v>
      </c>
      <c r="J123" s="71" t="s">
        <v>910</v>
      </c>
    </row>
    <row r="124" spans="1:10" x14ac:dyDescent="0.25">
      <c r="A124" t="str">
        <f t="shared" si="3"/>
        <v>RvTSPGM13 - U-4: Marco legal del proyecto - 3° año/-/- - RES01139-DGE-22 - IES 9019</v>
      </c>
      <c r="B124">
        <v>9019</v>
      </c>
      <c r="C124" t="s">
        <v>75</v>
      </c>
      <c r="D124" t="s">
        <v>92</v>
      </c>
      <c r="E124" t="s">
        <v>91</v>
      </c>
      <c r="F124" s="16" t="s">
        <v>587</v>
      </c>
      <c r="G124" t="s">
        <v>1047</v>
      </c>
      <c r="H124" s="70" t="s">
        <v>369</v>
      </c>
      <c r="I124" s="70" t="s">
        <v>369</v>
      </c>
      <c r="J124" s="71" t="s">
        <v>910</v>
      </c>
    </row>
    <row r="125" spans="1:10" x14ac:dyDescent="0.25">
      <c r="A125" t="str">
        <f t="shared" si="3"/>
        <v>RvTSPGM13 - U-5: Gestión e Impacto ambiental de los proyectos - 3° año/-/- - RES01139-DGE-22 - IES 9019</v>
      </c>
      <c r="B125">
        <v>9019</v>
      </c>
      <c r="C125" t="s">
        <v>75</v>
      </c>
      <c r="D125" t="s">
        <v>92</v>
      </c>
      <c r="E125" t="s">
        <v>91</v>
      </c>
      <c r="F125" s="16" t="s">
        <v>589</v>
      </c>
      <c r="G125" t="s">
        <v>1048</v>
      </c>
      <c r="H125" s="70" t="s">
        <v>369</v>
      </c>
      <c r="I125" s="70" t="s">
        <v>369</v>
      </c>
      <c r="J125" s="71" t="s">
        <v>910</v>
      </c>
    </row>
    <row r="126" spans="1:10" x14ac:dyDescent="0.25">
      <c r="A126" t="str">
        <f t="shared" si="3"/>
        <v>RvTSPGM13 - U-6 : Inglés Técnico - 3° año/-/- - RES01139-DGE-22 - IES 9019</v>
      </c>
      <c r="B126">
        <v>9019</v>
      </c>
      <c r="C126" t="s">
        <v>75</v>
      </c>
      <c r="D126" t="s">
        <v>92</v>
      </c>
      <c r="E126" t="s">
        <v>91</v>
      </c>
      <c r="F126" s="16" t="s">
        <v>1053</v>
      </c>
      <c r="G126" t="s">
        <v>681</v>
      </c>
      <c r="H126" s="70" t="s">
        <v>369</v>
      </c>
      <c r="I126" s="70" t="s">
        <v>369</v>
      </c>
      <c r="J126" s="71" t="s">
        <v>910</v>
      </c>
    </row>
    <row r="127" spans="1:10" x14ac:dyDescent="0.25">
      <c r="A127" t="str">
        <f t="shared" si="3"/>
        <v>RvTSPGM13 - U-7: Producción de informes - 3° año/-/- - RES01139-DGE-22 - IES 9019</v>
      </c>
      <c r="B127">
        <v>9019</v>
      </c>
      <c r="C127" t="s">
        <v>75</v>
      </c>
      <c r="D127" t="s">
        <v>92</v>
      </c>
      <c r="E127" t="s">
        <v>91</v>
      </c>
      <c r="F127" s="16" t="s">
        <v>593</v>
      </c>
      <c r="G127" t="s">
        <v>1049</v>
      </c>
      <c r="H127" s="70" t="s">
        <v>369</v>
      </c>
      <c r="I127" s="70" t="s">
        <v>369</v>
      </c>
      <c r="J127" s="71" t="s">
        <v>910</v>
      </c>
    </row>
    <row r="128" spans="1:10" x14ac:dyDescent="0.25">
      <c r="A128" t="str">
        <f t="shared" si="3"/>
        <v>RvTSPGM13 - U-8 : Práctica Profesionalizante - 3° año/-/- - RES01139-DGE-22 - IES 9019</v>
      </c>
      <c r="B128">
        <v>9019</v>
      </c>
      <c r="C128" t="s">
        <v>75</v>
      </c>
      <c r="D128" t="s">
        <v>92</v>
      </c>
      <c r="E128" t="s">
        <v>91</v>
      </c>
      <c r="F128" s="16" t="s">
        <v>1054</v>
      </c>
      <c r="G128" t="s">
        <v>396</v>
      </c>
      <c r="H128" s="70" t="s">
        <v>369</v>
      </c>
      <c r="I128" s="70" t="s">
        <v>369</v>
      </c>
      <c r="J128" s="71" t="s">
        <v>910</v>
      </c>
    </row>
    <row r="129" spans="1:10" x14ac:dyDescent="0.25">
      <c r="A129" t="str">
        <f t="shared" si="3"/>
        <v>RvTSPGM14 - U-1 : Inyección de fluidos - 3° año/-/- - RES01139-DGE-22 - IES 9019</v>
      </c>
      <c r="B129">
        <v>9019</v>
      </c>
      <c r="C129" t="s">
        <v>75</v>
      </c>
      <c r="D129" t="s">
        <v>92</v>
      </c>
      <c r="E129" t="s">
        <v>91</v>
      </c>
      <c r="F129" s="16" t="s">
        <v>1062</v>
      </c>
      <c r="G129" t="s">
        <v>1055</v>
      </c>
      <c r="H129" s="70" t="s">
        <v>369</v>
      </c>
      <c r="I129" s="70" t="s">
        <v>369</v>
      </c>
      <c r="J129" s="71" t="s">
        <v>910</v>
      </c>
    </row>
    <row r="130" spans="1:10" x14ac:dyDescent="0.25">
      <c r="A130" t="str">
        <f t="shared" si="3"/>
        <v>RvTSPGM14 - U-2: Mecánica de fluidos - 3° año/-/- - RES01139-DGE-22 - IES 9019</v>
      </c>
      <c r="B130">
        <v>9019</v>
      </c>
      <c r="C130" t="s">
        <v>75</v>
      </c>
      <c r="D130" t="s">
        <v>92</v>
      </c>
      <c r="E130" t="s">
        <v>91</v>
      </c>
      <c r="F130" s="16" t="s">
        <v>701</v>
      </c>
      <c r="G130" t="s">
        <v>1056</v>
      </c>
      <c r="H130" s="70" t="s">
        <v>369</v>
      </c>
      <c r="I130" s="70" t="s">
        <v>369</v>
      </c>
      <c r="J130" s="71" t="s">
        <v>910</v>
      </c>
    </row>
    <row r="131" spans="1:10" x14ac:dyDescent="0.25">
      <c r="A131" t="str">
        <f t="shared" si="3"/>
        <v>RvTSPGM14 - U-3: Métodos de recuperación secundaria - 3° año/-/- - RES01139-DGE-22 - IES 9019</v>
      </c>
      <c r="B131">
        <v>9019</v>
      </c>
      <c r="C131" t="s">
        <v>75</v>
      </c>
      <c r="D131" t="s">
        <v>92</v>
      </c>
      <c r="E131" t="s">
        <v>91</v>
      </c>
      <c r="F131" s="16" t="s">
        <v>702</v>
      </c>
      <c r="G131" t="s">
        <v>1057</v>
      </c>
      <c r="H131" s="70" t="s">
        <v>369</v>
      </c>
      <c r="I131" s="70" t="s">
        <v>369</v>
      </c>
      <c r="J131" s="71" t="s">
        <v>910</v>
      </c>
    </row>
    <row r="132" spans="1:10" x14ac:dyDescent="0.25">
      <c r="A132" t="str">
        <f t="shared" si="3"/>
        <v>RvTSPGM14 - U-4: Métodos de recuperación terciaria - 3° año/-/- - RES01139-DGE-22 - IES 9019</v>
      </c>
      <c r="B132">
        <v>9019</v>
      </c>
      <c r="C132" t="s">
        <v>75</v>
      </c>
      <c r="D132" t="s">
        <v>92</v>
      </c>
      <c r="E132" t="s">
        <v>91</v>
      </c>
      <c r="F132" s="16" t="s">
        <v>703</v>
      </c>
      <c r="G132" t="s">
        <v>1058</v>
      </c>
      <c r="H132" s="70" t="s">
        <v>369</v>
      </c>
      <c r="I132" s="70" t="s">
        <v>369</v>
      </c>
      <c r="J132" s="71" t="s">
        <v>910</v>
      </c>
    </row>
    <row r="133" spans="1:10" x14ac:dyDescent="0.25">
      <c r="A133" t="str">
        <f t="shared" si="3"/>
        <v>RvTSPGM14 - U-5: Legislación vigente - 3° año/-/- - RES01139-DGE-22 - IES 9019</v>
      </c>
      <c r="B133">
        <v>9019</v>
      </c>
      <c r="C133" t="s">
        <v>75</v>
      </c>
      <c r="D133" t="s">
        <v>92</v>
      </c>
      <c r="E133" t="s">
        <v>91</v>
      </c>
      <c r="F133" s="16" t="s">
        <v>704</v>
      </c>
      <c r="G133" t="s">
        <v>1059</v>
      </c>
      <c r="H133" s="70" t="s">
        <v>369</v>
      </c>
      <c r="I133" s="70" t="s">
        <v>369</v>
      </c>
      <c r="J133" s="71" t="s">
        <v>910</v>
      </c>
    </row>
    <row r="134" spans="1:10" x14ac:dyDescent="0.25">
      <c r="A134" t="str">
        <f t="shared" si="3"/>
        <v>RvTSPGM14 - U-6: Seguridad aplicada a los métodos de recuperación - 3° año/-/- - RES01139-DGE-22 - IES 9019</v>
      </c>
      <c r="B134">
        <v>9019</v>
      </c>
      <c r="C134" t="s">
        <v>75</v>
      </c>
      <c r="D134" t="s">
        <v>92</v>
      </c>
      <c r="E134" t="s">
        <v>91</v>
      </c>
      <c r="F134" s="16" t="s">
        <v>705</v>
      </c>
      <c r="G134" t="s">
        <v>1060</v>
      </c>
      <c r="H134" s="70" t="s">
        <v>369</v>
      </c>
      <c r="I134" s="70" t="s">
        <v>369</v>
      </c>
      <c r="J134" s="71" t="s">
        <v>910</v>
      </c>
    </row>
    <row r="135" spans="1:10" x14ac:dyDescent="0.25">
      <c r="A135" t="str">
        <f t="shared" si="3"/>
        <v>RvTSPGM14 - U-7: Físico química - 3° año/-/- - RES01139-DGE-22 - IES 9019</v>
      </c>
      <c r="B135">
        <v>9019</v>
      </c>
      <c r="C135" t="s">
        <v>75</v>
      </c>
      <c r="D135" t="s">
        <v>92</v>
      </c>
      <c r="E135" t="s">
        <v>91</v>
      </c>
      <c r="F135" s="16" t="s">
        <v>706</v>
      </c>
      <c r="G135" t="s">
        <v>1061</v>
      </c>
      <c r="H135" s="70" t="s">
        <v>369</v>
      </c>
      <c r="I135" s="70" t="s">
        <v>369</v>
      </c>
      <c r="J135" s="71" t="s">
        <v>910</v>
      </c>
    </row>
    <row r="136" spans="1:10" x14ac:dyDescent="0.25">
      <c r="A136" t="str">
        <f t="shared" si="3"/>
        <v>RvTSPGM14 - U-8: Práctica Profesionalizante - 3° año/-/- - RES01139-DGE-22 - IES 9019</v>
      </c>
      <c r="B136">
        <v>9019</v>
      </c>
      <c r="C136" t="s">
        <v>75</v>
      </c>
      <c r="D136" t="s">
        <v>92</v>
      </c>
      <c r="E136" t="s">
        <v>91</v>
      </c>
      <c r="F136" s="16" t="s">
        <v>707</v>
      </c>
      <c r="G136" t="s">
        <v>396</v>
      </c>
      <c r="H136" s="70" t="s">
        <v>369</v>
      </c>
      <c r="I136" s="70" t="s">
        <v>369</v>
      </c>
      <c r="J136" s="71" t="s">
        <v>910</v>
      </c>
    </row>
    <row r="137" spans="1:10" x14ac:dyDescent="0.25">
      <c r="A137" t="str">
        <f t="shared" si="3"/>
        <v>RvTSPGM15 - U-1 : Instrumentos de control - 3° año/-/- - RES01139-DGE-22 - IES 9019</v>
      </c>
      <c r="B137">
        <v>9019</v>
      </c>
      <c r="C137" t="s">
        <v>75</v>
      </c>
      <c r="D137" t="s">
        <v>92</v>
      </c>
      <c r="E137" t="s">
        <v>91</v>
      </c>
      <c r="F137" s="16" t="s">
        <v>1070</v>
      </c>
      <c r="G137" t="s">
        <v>1063</v>
      </c>
      <c r="H137" s="70" t="s">
        <v>369</v>
      </c>
      <c r="I137" s="70" t="s">
        <v>369</v>
      </c>
      <c r="J137" s="71" t="s">
        <v>910</v>
      </c>
    </row>
    <row r="138" spans="1:10" x14ac:dyDescent="0.25">
      <c r="A138" t="str">
        <f t="shared" si="3"/>
        <v>RvTSPGM15 - U-2 : Sistemas de control - 3° año/-/- - RES01139-DGE-22 - IES 9019</v>
      </c>
      <c r="B138">
        <v>9019</v>
      </c>
      <c r="C138" t="s">
        <v>75</v>
      </c>
      <c r="D138" t="s">
        <v>92</v>
      </c>
      <c r="E138" t="s">
        <v>91</v>
      </c>
      <c r="F138" s="16" t="s">
        <v>1071</v>
      </c>
      <c r="G138" t="s">
        <v>1064</v>
      </c>
      <c r="H138" s="70" t="s">
        <v>369</v>
      </c>
      <c r="I138" s="70" t="s">
        <v>369</v>
      </c>
      <c r="J138" s="71" t="s">
        <v>910</v>
      </c>
    </row>
    <row r="139" spans="1:10" x14ac:dyDescent="0.25">
      <c r="A139" t="str">
        <f t="shared" si="3"/>
        <v>RvTSPGM15 - U-3: Sistemas de automatización - 3° año/-/- - RES01139-DGE-22 - IES 9019</v>
      </c>
      <c r="B139">
        <v>9019</v>
      </c>
      <c r="C139" t="s">
        <v>75</v>
      </c>
      <c r="D139" t="s">
        <v>92</v>
      </c>
      <c r="E139" t="s">
        <v>91</v>
      </c>
      <c r="F139" s="16" t="s">
        <v>720</v>
      </c>
      <c r="G139" t="s">
        <v>1065</v>
      </c>
      <c r="H139" s="70" t="s">
        <v>369</v>
      </c>
      <c r="I139" s="70" t="s">
        <v>369</v>
      </c>
      <c r="J139" s="71" t="s">
        <v>910</v>
      </c>
    </row>
    <row r="140" spans="1:10" ht="15" customHeight="1" x14ac:dyDescent="0.25">
      <c r="A140" t="str">
        <f t="shared" si="3"/>
        <v>RvTSPGM15 - U-4: Sistemas de flujo - 3° año/-/- - RES01139-DGE-22 - IES 9019</v>
      </c>
      <c r="B140">
        <v>9019</v>
      </c>
      <c r="C140" t="s">
        <v>75</v>
      </c>
      <c r="D140" t="s">
        <v>92</v>
      </c>
      <c r="E140" t="s">
        <v>91</v>
      </c>
      <c r="F140" s="16" t="s">
        <v>722</v>
      </c>
      <c r="G140" t="s">
        <v>1081</v>
      </c>
      <c r="H140" s="70" t="s">
        <v>369</v>
      </c>
      <c r="I140" s="70" t="s">
        <v>369</v>
      </c>
      <c r="J140" s="71" t="s">
        <v>910</v>
      </c>
    </row>
    <row r="141" spans="1:10" x14ac:dyDescent="0.25">
      <c r="A141" t="str">
        <f t="shared" si="3"/>
        <v>RvTSPGM15 - U-5: Software para monitorización y control de procesos - 3° año/-/- - RES01139-DGE-22 - IES 9019</v>
      </c>
      <c r="B141">
        <v>9019</v>
      </c>
      <c r="C141" t="s">
        <v>75</v>
      </c>
      <c r="D141" t="s">
        <v>92</v>
      </c>
      <c r="E141" t="s">
        <v>91</v>
      </c>
      <c r="F141" s="16" t="s">
        <v>724</v>
      </c>
      <c r="G141" t="s">
        <v>1082</v>
      </c>
      <c r="H141" s="70" t="s">
        <v>369</v>
      </c>
      <c r="I141" s="70" t="s">
        <v>369</v>
      </c>
      <c r="J141" s="71" t="s">
        <v>910</v>
      </c>
    </row>
    <row r="142" spans="1:10" x14ac:dyDescent="0.25">
      <c r="A142" t="str">
        <f t="shared" si="3"/>
        <v>RvTSPGM15 - U-6: Sistemas de seguridad y procesos de paros de planta - 3° año/-/- - RES01139-DGE-22 - IES 9019</v>
      </c>
      <c r="B142">
        <v>9019</v>
      </c>
      <c r="C142" t="s">
        <v>75</v>
      </c>
      <c r="D142" t="s">
        <v>92</v>
      </c>
      <c r="E142" t="s">
        <v>91</v>
      </c>
      <c r="F142" s="16" t="s">
        <v>1072</v>
      </c>
      <c r="G142" t="s">
        <v>1066</v>
      </c>
      <c r="H142" s="70" t="s">
        <v>369</v>
      </c>
      <c r="I142" s="70" t="s">
        <v>369</v>
      </c>
      <c r="J142" s="71" t="s">
        <v>910</v>
      </c>
    </row>
    <row r="143" spans="1:10" x14ac:dyDescent="0.25">
      <c r="A143" t="str">
        <f t="shared" si="3"/>
        <v>RvTSPGM15 - U-7: Operación de instalaciones de tratamiento, transporte, almacenaje del petróleo, gas y derivados. - 3° año/-/- - RES01139-DGE-22 - IES 9019</v>
      </c>
      <c r="B143">
        <v>9019</v>
      </c>
      <c r="C143" t="s">
        <v>75</v>
      </c>
      <c r="D143" t="s">
        <v>92</v>
      </c>
      <c r="E143" t="s">
        <v>91</v>
      </c>
      <c r="F143" s="16" t="s">
        <v>1073</v>
      </c>
      <c r="G143" t="s">
        <v>1067</v>
      </c>
      <c r="H143" s="70" t="s">
        <v>369</v>
      </c>
      <c r="I143" s="70" t="s">
        <v>369</v>
      </c>
      <c r="J143" s="71" t="s">
        <v>910</v>
      </c>
    </row>
    <row r="144" spans="1:10" x14ac:dyDescent="0.25">
      <c r="A144" t="str">
        <f t="shared" si="3"/>
        <v>RvTSPGM15 - U-8: Procesamiento de la información mediante sistemas informáticos. - 3° año/-/- - RES01139-DGE-22 - IES 9019</v>
      </c>
      <c r="B144">
        <v>9019</v>
      </c>
      <c r="C144" t="s">
        <v>75</v>
      </c>
      <c r="D144" t="s">
        <v>92</v>
      </c>
      <c r="E144" t="s">
        <v>91</v>
      </c>
      <c r="F144" s="16" t="s">
        <v>1074</v>
      </c>
      <c r="G144" t="s">
        <v>1068</v>
      </c>
      <c r="H144" s="70" t="s">
        <v>369</v>
      </c>
      <c r="I144" s="70" t="s">
        <v>369</v>
      </c>
      <c r="J144" s="71" t="s">
        <v>910</v>
      </c>
    </row>
    <row r="145" spans="1:10" x14ac:dyDescent="0.25">
      <c r="A145" t="str">
        <f t="shared" si="3"/>
        <v>RvTSPGM15 - U-9: Operación de sistemas de control automatizados para el seguimiento y monitoreo de procesos petroleros - 3° año/-/- - RES01139-DGE-22 - IES 9019</v>
      </c>
      <c r="B145">
        <v>9019</v>
      </c>
      <c r="C145" t="s">
        <v>75</v>
      </c>
      <c r="D145" t="s">
        <v>92</v>
      </c>
      <c r="E145" t="s">
        <v>91</v>
      </c>
      <c r="F145" s="16" t="s">
        <v>1075</v>
      </c>
      <c r="G145" t="s">
        <v>1069</v>
      </c>
      <c r="H145" s="70" t="s">
        <v>369</v>
      </c>
      <c r="I145" s="70" t="s">
        <v>369</v>
      </c>
      <c r="J145" s="71" t="s">
        <v>910</v>
      </c>
    </row>
    <row r="146" spans="1:10" x14ac:dyDescent="0.25">
      <c r="A146" t="str">
        <f t="shared" si="3"/>
        <v>RvTSPGM15 - U-10: Práctica Profesionalizante - 3° año/-/- - RES01139-DGE-22 - IES 9019</v>
      </c>
      <c r="B146">
        <v>9019</v>
      </c>
      <c r="C146" t="s">
        <v>75</v>
      </c>
      <c r="D146" t="s">
        <v>92</v>
      </c>
      <c r="E146" t="s">
        <v>91</v>
      </c>
      <c r="F146" s="16" t="s">
        <v>1080</v>
      </c>
      <c r="G146" t="s">
        <v>396</v>
      </c>
      <c r="H146" s="70" t="s">
        <v>369</v>
      </c>
      <c r="I146" s="70" t="s">
        <v>369</v>
      </c>
      <c r="J146" s="71" t="s">
        <v>910</v>
      </c>
    </row>
    <row r="147" spans="1:10" x14ac:dyDescent="0.25">
      <c r="A147" t="str">
        <f t="shared" si="3"/>
        <v>RvTSPGM16 - U-1 : Introducción a las energías renovables - 3° año/-/- - RES01139-DGE-22 - IES 9019</v>
      </c>
      <c r="B147">
        <v>9019</v>
      </c>
      <c r="C147" t="s">
        <v>75</v>
      </c>
      <c r="D147" t="s">
        <v>92</v>
      </c>
      <c r="E147" t="s">
        <v>91</v>
      </c>
      <c r="F147" s="16" t="s">
        <v>1078</v>
      </c>
      <c r="G147" t="s">
        <v>1076</v>
      </c>
      <c r="H147" s="70" t="s">
        <v>369</v>
      </c>
      <c r="I147" s="70" t="s">
        <v>369</v>
      </c>
      <c r="J147" s="71" t="s">
        <v>910</v>
      </c>
    </row>
    <row r="148" spans="1:10" x14ac:dyDescent="0.25">
      <c r="A148" t="str">
        <f t="shared" si="3"/>
        <v>RvTSPGM16 - U-2: Energética - 3° año/-/- - RES01139-DGE-22 - IES 9019</v>
      </c>
      <c r="B148">
        <v>9019</v>
      </c>
      <c r="C148" t="s">
        <v>75</v>
      </c>
      <c r="D148" t="s">
        <v>92</v>
      </c>
      <c r="E148" t="s">
        <v>91</v>
      </c>
      <c r="F148" s="16" t="s">
        <v>727</v>
      </c>
      <c r="G148" t="s">
        <v>481</v>
      </c>
      <c r="H148" s="70" t="s">
        <v>369</v>
      </c>
      <c r="I148" s="70" t="s">
        <v>369</v>
      </c>
      <c r="J148" s="71" t="s">
        <v>910</v>
      </c>
    </row>
    <row r="149" spans="1:10" x14ac:dyDescent="0.25">
      <c r="A149" t="str">
        <f t="shared" si="3"/>
        <v>RvTSPGM16 - U-3: Prevención de riesgos, seguridad y protección medioambiental - 3° año/-/- - RES01139-DGE-22 - IES 9019</v>
      </c>
      <c r="B149">
        <v>9019</v>
      </c>
      <c r="C149" t="s">
        <v>75</v>
      </c>
      <c r="D149" t="s">
        <v>92</v>
      </c>
      <c r="E149" t="s">
        <v>91</v>
      </c>
      <c r="F149" s="16" t="s">
        <v>729</v>
      </c>
      <c r="G149" t="s">
        <v>491</v>
      </c>
      <c r="H149" s="70" t="s">
        <v>369</v>
      </c>
      <c r="I149" s="70" t="s">
        <v>369</v>
      </c>
      <c r="J149" s="71" t="s">
        <v>910</v>
      </c>
    </row>
    <row r="150" spans="1:10" x14ac:dyDescent="0.25">
      <c r="A150" t="str">
        <f t="shared" si="3"/>
        <v>RvTSPGM16 - U-4: Máquinas eléctricas - 3° año/-/- - RES01139-DGE-22 - IES 9019</v>
      </c>
      <c r="B150">
        <v>9019</v>
      </c>
      <c r="C150" t="s">
        <v>75</v>
      </c>
      <c r="D150" t="s">
        <v>92</v>
      </c>
      <c r="E150" t="s">
        <v>91</v>
      </c>
      <c r="F150" s="16" t="s">
        <v>731</v>
      </c>
      <c r="G150" t="s">
        <v>497</v>
      </c>
      <c r="H150" s="70" t="s">
        <v>369</v>
      </c>
      <c r="I150" s="70" t="s">
        <v>369</v>
      </c>
      <c r="J150" s="71" t="s">
        <v>910</v>
      </c>
    </row>
    <row r="151" spans="1:10" x14ac:dyDescent="0.25">
      <c r="A151" t="str">
        <f t="shared" si="3"/>
        <v>RvTSPGM16 - U-5: Eficiencia energética - 3° año/-/- - RES01139-DGE-22 - IES 9019</v>
      </c>
      <c r="B151">
        <v>9019</v>
      </c>
      <c r="C151" t="s">
        <v>75</v>
      </c>
      <c r="D151" t="s">
        <v>92</v>
      </c>
      <c r="E151" t="s">
        <v>91</v>
      </c>
      <c r="F151" s="16" t="s">
        <v>733</v>
      </c>
      <c r="G151" t="s">
        <v>1077</v>
      </c>
      <c r="H151" s="70" t="s">
        <v>369</v>
      </c>
      <c r="I151" s="70" t="s">
        <v>369</v>
      </c>
      <c r="J151" s="71" t="s">
        <v>910</v>
      </c>
    </row>
    <row r="152" spans="1:10" x14ac:dyDescent="0.25">
      <c r="A152" t="str">
        <f t="shared" si="3"/>
        <v>RvTSPGM16 - U-6: Práctica Profesionalizante - 3° año/-/- - RES01139-DGE-22 - IES 9019</v>
      </c>
      <c r="B152">
        <v>9019</v>
      </c>
      <c r="C152" t="s">
        <v>75</v>
      </c>
      <c r="D152" t="s">
        <v>92</v>
      </c>
      <c r="E152" t="s">
        <v>91</v>
      </c>
      <c r="F152" s="16" t="s">
        <v>735</v>
      </c>
      <c r="G152" t="s">
        <v>396</v>
      </c>
      <c r="H152" s="70" t="s">
        <v>369</v>
      </c>
      <c r="I152" s="70" t="s">
        <v>369</v>
      </c>
      <c r="J152" s="71" t="s">
        <v>910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J153"/>
  <sheetViews>
    <sheetView topLeftCell="A138" workbookViewId="0">
      <selection activeCell="C156" sqref="C156"/>
    </sheetView>
  </sheetViews>
  <sheetFormatPr baseColWidth="10" defaultColWidth="11.42578125" defaultRowHeight="15" x14ac:dyDescent="0.25"/>
  <cols>
    <col min="1" max="1" width="81.5703125" customWidth="1"/>
    <col min="2" max="3" width="10.7109375" customWidth="1"/>
    <col min="7" max="7" width="40.85546875" customWidth="1"/>
  </cols>
  <sheetData>
    <row r="1" spans="1:10" x14ac:dyDescent="0.25">
      <c r="A1" t="str">
        <f t="shared" ref="A1:A41" si="0">CONCATENATE(C1,D1,F1,": ",G1," - ",E1," año/",H1,"/",I1," - RES",J1," - IES ",B1,)</f>
        <v>MzTSPG#137: COMUNICACIÓN, COMPRENSIÓN Y PRODUCCIÓN DE TEXTOS - 1° año/3Hs/Anual - RES00515-DGE-14 - IES 9019</v>
      </c>
      <c r="B1">
        <v>9019</v>
      </c>
      <c r="C1" t="s">
        <v>120</v>
      </c>
      <c r="D1" t="s">
        <v>92</v>
      </c>
      <c r="E1" t="s">
        <v>83</v>
      </c>
      <c r="F1" t="s">
        <v>279</v>
      </c>
      <c r="G1" t="s">
        <v>88</v>
      </c>
      <c r="H1" t="s">
        <v>71</v>
      </c>
      <c r="I1" t="s">
        <v>70</v>
      </c>
      <c r="J1" t="s">
        <v>89</v>
      </c>
    </row>
    <row r="2" spans="1:10" x14ac:dyDescent="0.25">
      <c r="A2" t="str">
        <f t="shared" si="0"/>
        <v>MzTSPG#138: INTRODUCCIÓN A LA INDUSTRIA DEL PETRÓLEO Y GAS - 1° año/3Hs/Anual - RES00515-DGE-14 - IES 9019</v>
      </c>
      <c r="B2">
        <v>9019</v>
      </c>
      <c r="C2" t="s">
        <v>120</v>
      </c>
      <c r="D2" t="s">
        <v>92</v>
      </c>
      <c r="E2" t="s">
        <v>83</v>
      </c>
      <c r="F2" t="s">
        <v>280</v>
      </c>
      <c r="G2" t="s">
        <v>118</v>
      </c>
      <c r="H2" t="s">
        <v>71</v>
      </c>
      <c r="I2" t="s">
        <v>70</v>
      </c>
      <c r="J2" t="s">
        <v>89</v>
      </c>
    </row>
    <row r="3" spans="1:10" x14ac:dyDescent="0.25">
      <c r="A3" t="str">
        <f t="shared" si="0"/>
        <v>MzTSPG#139: INFORMÁTICA APLICADA - 1° año/3Hs/Anual - RES00515-DGE-14 - IES 9019</v>
      </c>
      <c r="B3">
        <v>9019</v>
      </c>
      <c r="C3" t="s">
        <v>120</v>
      </c>
      <c r="D3" t="s">
        <v>92</v>
      </c>
      <c r="E3" t="s">
        <v>83</v>
      </c>
      <c r="F3" t="s">
        <v>281</v>
      </c>
      <c r="G3" t="s">
        <v>85</v>
      </c>
      <c r="H3" t="s">
        <v>71</v>
      </c>
      <c r="I3" t="s">
        <v>70</v>
      </c>
      <c r="J3" t="s">
        <v>89</v>
      </c>
    </row>
    <row r="4" spans="1:10" x14ac:dyDescent="0.25">
      <c r="A4" t="str">
        <f t="shared" si="0"/>
        <v>MzTSPG#140: INGLÉS - 1° año/2Hs/Anual - RES00515-DGE-14 - IES 9019</v>
      </c>
      <c r="B4">
        <v>9019</v>
      </c>
      <c r="C4" t="s">
        <v>120</v>
      </c>
      <c r="D4" t="s">
        <v>92</v>
      </c>
      <c r="E4" t="s">
        <v>83</v>
      </c>
      <c r="F4" t="s">
        <v>282</v>
      </c>
      <c r="G4" t="s">
        <v>86</v>
      </c>
      <c r="H4" t="s">
        <v>80</v>
      </c>
      <c r="I4" t="s">
        <v>70</v>
      </c>
      <c r="J4" t="s">
        <v>89</v>
      </c>
    </row>
    <row r="5" spans="1:10" x14ac:dyDescent="0.25">
      <c r="A5" t="str">
        <f t="shared" si="0"/>
        <v>MzTSPG#141: MATEMÁTICA - 1° año/3Hs/Anual - RES00515-DGE-14 - IES 9019</v>
      </c>
      <c r="B5">
        <v>9019</v>
      </c>
      <c r="C5" t="s">
        <v>120</v>
      </c>
      <c r="D5" t="s">
        <v>92</v>
      </c>
      <c r="E5" t="s">
        <v>83</v>
      </c>
      <c r="F5" t="s">
        <v>283</v>
      </c>
      <c r="G5" t="s">
        <v>84</v>
      </c>
      <c r="H5" t="s">
        <v>71</v>
      </c>
      <c r="I5" t="s">
        <v>70</v>
      </c>
      <c r="J5" t="s">
        <v>89</v>
      </c>
    </row>
    <row r="6" spans="1:10" x14ac:dyDescent="0.25">
      <c r="A6" t="str">
        <f t="shared" si="0"/>
        <v>MzTSPG#142: FÍSICA - 1° año/3Hs/Anual - RES00515-DGE-14 - IES 9019</v>
      </c>
      <c r="B6">
        <v>9019</v>
      </c>
      <c r="C6" t="s">
        <v>120</v>
      </c>
      <c r="D6" t="s">
        <v>92</v>
      </c>
      <c r="E6" t="s">
        <v>83</v>
      </c>
      <c r="F6" t="s">
        <v>284</v>
      </c>
      <c r="G6" t="s">
        <v>117</v>
      </c>
      <c r="H6" t="s">
        <v>71</v>
      </c>
      <c r="I6" t="s">
        <v>70</v>
      </c>
      <c r="J6" t="s">
        <v>89</v>
      </c>
    </row>
    <row r="7" spans="1:10" x14ac:dyDescent="0.25">
      <c r="A7" t="str">
        <f t="shared" si="0"/>
        <v>MzTSPG#143: QUÍMICA GENERAL - 1° año/3Hs/Anual - RES00515-DGE-14 - IES 9019</v>
      </c>
      <c r="B7">
        <v>9019</v>
      </c>
      <c r="C7" t="s">
        <v>120</v>
      </c>
      <c r="D7" t="s">
        <v>92</v>
      </c>
      <c r="E7" t="s">
        <v>83</v>
      </c>
      <c r="F7" t="s">
        <v>285</v>
      </c>
      <c r="G7" t="s">
        <v>116</v>
      </c>
      <c r="H7" t="s">
        <v>71</v>
      </c>
      <c r="I7" t="s">
        <v>70</v>
      </c>
      <c r="J7" t="s">
        <v>89</v>
      </c>
    </row>
    <row r="8" spans="1:10" x14ac:dyDescent="0.25">
      <c r="A8" t="str">
        <f t="shared" si="0"/>
        <v>MzTSPG#144: GEOLOGÍA GENERAL Y DEL PETRÓLEO - 1° año/4Hs/Anual - RES00515-DGE-14 - IES 9019</v>
      </c>
      <c r="B8">
        <v>9019</v>
      </c>
      <c r="C8" t="s">
        <v>120</v>
      </c>
      <c r="D8" t="s">
        <v>92</v>
      </c>
      <c r="E8" t="s">
        <v>83</v>
      </c>
      <c r="F8" t="s">
        <v>286</v>
      </c>
      <c r="G8" t="s">
        <v>115</v>
      </c>
      <c r="H8" t="s">
        <v>76</v>
      </c>
      <c r="I8" t="s">
        <v>70</v>
      </c>
      <c r="J8" t="s">
        <v>89</v>
      </c>
    </row>
    <row r="9" spans="1:10" x14ac:dyDescent="0.25">
      <c r="A9" t="str">
        <f t="shared" si="0"/>
        <v>MzTSPG#145: PROBLEMÁTICA SOCIO CULTURAL Y DEL TRABAJO - 1° año/3Hs/1°Cuat - RES00515-DGE-14 - IES 9019</v>
      </c>
      <c r="B9">
        <v>9019</v>
      </c>
      <c r="C9" t="s">
        <v>120</v>
      </c>
      <c r="D9" t="s">
        <v>92</v>
      </c>
      <c r="E9" t="s">
        <v>83</v>
      </c>
      <c r="F9" t="s">
        <v>287</v>
      </c>
      <c r="G9" t="s">
        <v>114</v>
      </c>
      <c r="H9" t="s">
        <v>71</v>
      </c>
      <c r="I9" t="s">
        <v>78</v>
      </c>
      <c r="J9" t="s">
        <v>89</v>
      </c>
    </row>
    <row r="10" spans="1:10" x14ac:dyDescent="0.25">
      <c r="A10" t="str">
        <f t="shared" si="0"/>
        <v>MzTSPG#146: PRÁCTICA PROFESIONALIZANTE I - 1° año/3Hs/2°Cuat - RES00515-DGE-14 - IES 9019</v>
      </c>
      <c r="B10">
        <v>9019</v>
      </c>
      <c r="C10" t="s">
        <v>120</v>
      </c>
      <c r="D10" t="s">
        <v>92</v>
      </c>
      <c r="E10" t="s">
        <v>83</v>
      </c>
      <c r="F10" t="s">
        <v>288</v>
      </c>
      <c r="G10" t="s">
        <v>82</v>
      </c>
      <c r="H10" t="s">
        <v>71</v>
      </c>
      <c r="I10" t="s">
        <v>77</v>
      </c>
      <c r="J10" t="s">
        <v>89</v>
      </c>
    </row>
    <row r="11" spans="1:10" x14ac:dyDescent="0.25">
      <c r="A11" t="str">
        <f t="shared" si="0"/>
        <v>MzTSPG#147: PRODUCCIÓN I - 2° año/3Hs/Anual - RES00515-DGE-14 - IES 9019</v>
      </c>
      <c r="B11">
        <v>9019</v>
      </c>
      <c r="C11" t="s">
        <v>120</v>
      </c>
      <c r="D11" t="s">
        <v>92</v>
      </c>
      <c r="E11" t="s">
        <v>73</v>
      </c>
      <c r="F11" t="s">
        <v>289</v>
      </c>
      <c r="G11" t="s">
        <v>113</v>
      </c>
      <c r="H11" t="s">
        <v>71</v>
      </c>
      <c r="I11" t="s">
        <v>70</v>
      </c>
      <c r="J11" t="s">
        <v>89</v>
      </c>
    </row>
    <row r="12" spans="1:10" x14ac:dyDescent="0.25">
      <c r="A12" t="str">
        <f t="shared" si="0"/>
        <v>MzTSPG#148: RESERVORIOS I - 2° año/3Hs/Anual - RES00515-DGE-14 - IES 9019</v>
      </c>
      <c r="B12">
        <v>9019</v>
      </c>
      <c r="C12" t="s">
        <v>120</v>
      </c>
      <c r="D12" t="s">
        <v>92</v>
      </c>
      <c r="E12" t="s">
        <v>73</v>
      </c>
      <c r="F12" t="s">
        <v>290</v>
      </c>
      <c r="G12" t="s">
        <v>112</v>
      </c>
      <c r="H12" t="s">
        <v>71</v>
      </c>
      <c r="I12" t="s">
        <v>70</v>
      </c>
      <c r="J12" t="s">
        <v>89</v>
      </c>
    </row>
    <row r="13" spans="1:10" x14ac:dyDescent="0.25">
      <c r="A13" t="str">
        <f t="shared" si="0"/>
        <v>MzTSPG#149: REFINACIÓN DEL PETRÓLEO - 2° año/3Hs/Anual - RES00515-DGE-14 - IES 9019</v>
      </c>
      <c r="B13">
        <v>9019</v>
      </c>
      <c r="C13" t="s">
        <v>120</v>
      </c>
      <c r="D13" t="s">
        <v>92</v>
      </c>
      <c r="E13" t="s">
        <v>73</v>
      </c>
      <c r="F13" t="s">
        <v>291</v>
      </c>
      <c r="G13" t="s">
        <v>111</v>
      </c>
      <c r="H13" t="s">
        <v>71</v>
      </c>
      <c r="I13" t="s">
        <v>70</v>
      </c>
      <c r="J13" t="s">
        <v>89</v>
      </c>
    </row>
    <row r="14" spans="1:10" x14ac:dyDescent="0.25">
      <c r="A14" t="str">
        <f t="shared" si="0"/>
        <v>MzTSPG#150: MECÁNICA DE FLUIDOS - 2° año/3Hs/Anual - RES00515-DGE-14 - IES 9019</v>
      </c>
      <c r="B14">
        <v>9019</v>
      </c>
      <c r="C14" t="s">
        <v>120</v>
      </c>
      <c r="D14" t="s">
        <v>92</v>
      </c>
      <c r="E14" t="s">
        <v>73</v>
      </c>
      <c r="F14" t="s">
        <v>292</v>
      </c>
      <c r="G14" t="s">
        <v>110</v>
      </c>
      <c r="H14" t="s">
        <v>71</v>
      </c>
      <c r="I14" t="s">
        <v>70</v>
      </c>
      <c r="J14" t="s">
        <v>89</v>
      </c>
    </row>
    <row r="15" spans="1:10" x14ac:dyDescent="0.25">
      <c r="A15" t="str">
        <f t="shared" si="0"/>
        <v>MzTSPG#151: PERFILAJE DE POZOS - 2° año/3Hs/Anual - RES00515-DGE-14 - IES 9019</v>
      </c>
      <c r="B15">
        <v>9019</v>
      </c>
      <c r="C15" t="s">
        <v>120</v>
      </c>
      <c r="D15" t="s">
        <v>92</v>
      </c>
      <c r="E15" t="s">
        <v>73</v>
      </c>
      <c r="F15" t="s">
        <v>293</v>
      </c>
      <c r="G15" t="s">
        <v>109</v>
      </c>
      <c r="H15" t="s">
        <v>71</v>
      </c>
      <c r="I15" t="s">
        <v>70</v>
      </c>
      <c r="J15" t="s">
        <v>89</v>
      </c>
    </row>
    <row r="16" spans="1:10" x14ac:dyDescent="0.25">
      <c r="A16" t="str">
        <f t="shared" si="0"/>
        <v>MzTSPG#152: PRODUCCIÓN Y TRATAMIENTO DEL GAS - 2° año/3Hs/Anual - RES00515-DGE-14 - IES 9019</v>
      </c>
      <c r="B16">
        <v>9019</v>
      </c>
      <c r="C16" t="s">
        <v>120</v>
      </c>
      <c r="D16" t="s">
        <v>92</v>
      </c>
      <c r="E16" t="s">
        <v>73</v>
      </c>
      <c r="F16" t="s">
        <v>294</v>
      </c>
      <c r="G16" t="s">
        <v>108</v>
      </c>
      <c r="H16" t="s">
        <v>71</v>
      </c>
      <c r="I16" t="s">
        <v>70</v>
      </c>
      <c r="J16" t="s">
        <v>89</v>
      </c>
    </row>
    <row r="17" spans="1:10" x14ac:dyDescent="0.25">
      <c r="A17" t="str">
        <f t="shared" si="0"/>
        <v>MzTSPG#153: PERFORACIÓN - 2° año/4Hs/Anual - RES00515-DGE-14 - IES 9019</v>
      </c>
      <c r="B17">
        <v>9019</v>
      </c>
      <c r="C17" t="s">
        <v>120</v>
      </c>
      <c r="D17" t="s">
        <v>92</v>
      </c>
      <c r="E17" t="s">
        <v>73</v>
      </c>
      <c r="F17" t="s">
        <v>295</v>
      </c>
      <c r="G17" t="s">
        <v>107</v>
      </c>
      <c r="H17" t="s">
        <v>76</v>
      </c>
      <c r="I17" t="s">
        <v>70</v>
      </c>
      <c r="J17" t="s">
        <v>89</v>
      </c>
    </row>
    <row r="18" spans="1:10" x14ac:dyDescent="0.25">
      <c r="A18" t="str">
        <f t="shared" si="0"/>
        <v>MzTSPG#154: GESTIÓN AMBIENTAL - 2° año/3Hs/1°Cuat - RES00515-DGE-14 - IES 9019</v>
      </c>
      <c r="B18">
        <v>9019</v>
      </c>
      <c r="C18" t="s">
        <v>120</v>
      </c>
      <c r="D18" t="s">
        <v>92</v>
      </c>
      <c r="E18" t="s">
        <v>73</v>
      </c>
      <c r="F18" t="s">
        <v>296</v>
      </c>
      <c r="G18" t="s">
        <v>106</v>
      </c>
      <c r="H18" t="s">
        <v>71</v>
      </c>
      <c r="I18" t="s">
        <v>78</v>
      </c>
      <c r="J18" t="s">
        <v>89</v>
      </c>
    </row>
    <row r="19" spans="1:10" x14ac:dyDescent="0.25">
      <c r="A19" t="str">
        <f t="shared" si="0"/>
        <v>MzTSPG#155: IMPACTO AMBIENTAL - 2° año/3Hs/2°Cuat - RES00515-DGE-14 - IES 9019</v>
      </c>
      <c r="B19">
        <v>9019</v>
      </c>
      <c r="C19" t="s">
        <v>120</v>
      </c>
      <c r="D19" t="s">
        <v>92</v>
      </c>
      <c r="E19" t="s">
        <v>73</v>
      </c>
      <c r="F19" t="s">
        <v>297</v>
      </c>
      <c r="G19" t="s">
        <v>105</v>
      </c>
      <c r="H19" t="s">
        <v>71</v>
      </c>
      <c r="I19" t="s">
        <v>77</v>
      </c>
      <c r="J19" t="s">
        <v>89</v>
      </c>
    </row>
    <row r="20" spans="1:10" x14ac:dyDescent="0.25">
      <c r="A20" t="str">
        <f t="shared" si="0"/>
        <v>MzTSPG#156: LEGISLACIÓN HIDROCARBURÍFERA - 2° año/4Hs/1°Cuat - RES00515-DGE-14 - IES 9019</v>
      </c>
      <c r="B20">
        <v>9019</v>
      </c>
      <c r="C20" t="s">
        <v>120</v>
      </c>
      <c r="D20" t="s">
        <v>92</v>
      </c>
      <c r="E20" t="s">
        <v>73</v>
      </c>
      <c r="F20" t="s">
        <v>298</v>
      </c>
      <c r="G20" t="s">
        <v>104</v>
      </c>
      <c r="H20" t="s">
        <v>76</v>
      </c>
      <c r="I20" t="s">
        <v>78</v>
      </c>
      <c r="J20" t="s">
        <v>89</v>
      </c>
    </row>
    <row r="21" spans="1:10" x14ac:dyDescent="0.25">
      <c r="A21" t="str">
        <f t="shared" si="0"/>
        <v>MzTSPG#157: RECURSOS HUMANOS APLICADOS - 2° año/3Hs/2°Cuat - RES00515-DGE-14 - IES 9019</v>
      </c>
      <c r="B21">
        <v>9019</v>
      </c>
      <c r="C21" t="s">
        <v>120</v>
      </c>
      <c r="D21" t="s">
        <v>92</v>
      </c>
      <c r="E21" t="s">
        <v>73</v>
      </c>
      <c r="F21" t="s">
        <v>299</v>
      </c>
      <c r="G21" t="s">
        <v>103</v>
      </c>
      <c r="H21" t="s">
        <v>71</v>
      </c>
      <c r="I21" t="s">
        <v>77</v>
      </c>
      <c r="J21" t="s">
        <v>89</v>
      </c>
    </row>
    <row r="22" spans="1:10" x14ac:dyDescent="0.25">
      <c r="A22" t="str">
        <f t="shared" si="0"/>
        <v>MzTSPG#158: INGLÉS TÉCNICO - 2° año/3Hs/1°Cuat - RES00515-DGE-14 - IES 9019</v>
      </c>
      <c r="B22">
        <v>9019</v>
      </c>
      <c r="C22" t="s">
        <v>120</v>
      </c>
      <c r="D22" t="s">
        <v>92</v>
      </c>
      <c r="E22" t="s">
        <v>73</v>
      </c>
      <c r="F22" t="s">
        <v>300</v>
      </c>
      <c r="G22" t="s">
        <v>81</v>
      </c>
      <c r="H22" t="s">
        <v>71</v>
      </c>
      <c r="I22" t="s">
        <v>78</v>
      </c>
      <c r="J22" t="s">
        <v>89</v>
      </c>
    </row>
    <row r="23" spans="1:10" x14ac:dyDescent="0.25">
      <c r="A23" t="str">
        <f t="shared" si="0"/>
        <v>MzTSPG#159: PRÁCTICA PROFESIONALIZANTE II - 2° año/5Hs/2°Cuat - RES00515-DGE-14 - IES 9019</v>
      </c>
      <c r="B23">
        <v>9019</v>
      </c>
      <c r="C23" t="s">
        <v>120</v>
      </c>
      <c r="D23" t="s">
        <v>92</v>
      </c>
      <c r="E23" t="s">
        <v>73</v>
      </c>
      <c r="F23" t="s">
        <v>301</v>
      </c>
      <c r="G23" t="s">
        <v>72</v>
      </c>
      <c r="H23" t="s">
        <v>102</v>
      </c>
      <c r="I23" t="s">
        <v>77</v>
      </c>
      <c r="J23" t="s">
        <v>89</v>
      </c>
    </row>
    <row r="24" spans="1:10" x14ac:dyDescent="0.25">
      <c r="A24" t="str">
        <f t="shared" si="0"/>
        <v>MzTSPG#160: PRODUCCIÓN II - 3° año/4Hs/Anual - RES00515-DGE-14 - IES 9019</v>
      </c>
      <c r="B24">
        <v>9019</v>
      </c>
      <c r="C24" t="s">
        <v>120</v>
      </c>
      <c r="D24" t="s">
        <v>92</v>
      </c>
      <c r="E24" t="s">
        <v>91</v>
      </c>
      <c r="F24" t="s">
        <v>302</v>
      </c>
      <c r="G24" t="s">
        <v>101</v>
      </c>
      <c r="H24" t="s">
        <v>76</v>
      </c>
      <c r="I24" t="s">
        <v>70</v>
      </c>
      <c r="J24" t="s">
        <v>89</v>
      </c>
    </row>
    <row r="25" spans="1:10" x14ac:dyDescent="0.25">
      <c r="A25" t="str">
        <f t="shared" si="0"/>
        <v>MzTSPG#161: FÍSICOQUÍMICA - 3° año/3Hs/Anual - RES00515-DGE-14 - IES 9019</v>
      </c>
      <c r="B25">
        <v>9019</v>
      </c>
      <c r="C25" t="s">
        <v>120</v>
      </c>
      <c r="D25" t="s">
        <v>92</v>
      </c>
      <c r="E25" t="s">
        <v>91</v>
      </c>
      <c r="F25" t="s">
        <v>303</v>
      </c>
      <c r="G25" t="s">
        <v>100</v>
      </c>
      <c r="H25" t="s">
        <v>71</v>
      </c>
      <c r="I25" t="s">
        <v>70</v>
      </c>
      <c r="J25" t="s">
        <v>89</v>
      </c>
    </row>
    <row r="26" spans="1:10" x14ac:dyDescent="0.25">
      <c r="A26" t="str">
        <f t="shared" si="0"/>
        <v>MzTSPG#162: FORMULACIÓN Y EVALUACIÓN DE PROYECTOS - 3° año/3Hs/1°Cuat - RES00515-DGE-14 - IES 9019</v>
      </c>
      <c r="B26">
        <v>9019</v>
      </c>
      <c r="C26" t="s">
        <v>120</v>
      </c>
      <c r="D26" t="s">
        <v>92</v>
      </c>
      <c r="E26" t="s">
        <v>91</v>
      </c>
      <c r="F26" t="s">
        <v>304</v>
      </c>
      <c r="G26" t="s">
        <v>99</v>
      </c>
      <c r="H26" t="s">
        <v>71</v>
      </c>
      <c r="I26" t="s">
        <v>78</v>
      </c>
      <c r="J26" t="s">
        <v>89</v>
      </c>
    </row>
    <row r="27" spans="1:10" x14ac:dyDescent="0.25">
      <c r="A27" t="str">
        <f t="shared" si="0"/>
        <v>MzTSPG#163: ÉTICA PROFESIONAL - 3° año/3Hs/2°Cuat - RES00515-DGE-14 - IES 9019</v>
      </c>
      <c r="B27">
        <v>9019</v>
      </c>
      <c r="C27" t="s">
        <v>120</v>
      </c>
      <c r="D27" t="s">
        <v>92</v>
      </c>
      <c r="E27" t="s">
        <v>91</v>
      </c>
      <c r="F27" t="s">
        <v>305</v>
      </c>
      <c r="G27" t="s">
        <v>98</v>
      </c>
      <c r="H27" t="s">
        <v>71</v>
      </c>
      <c r="I27" t="s">
        <v>77</v>
      </c>
      <c r="J27" t="s">
        <v>89</v>
      </c>
    </row>
    <row r="28" spans="1:10" x14ac:dyDescent="0.25">
      <c r="A28" t="str">
        <f t="shared" si="0"/>
        <v>MzTSPG#164: HIGIENE Y SEGURIDAD LABORAL - 3° año/3Hs/Anual - RES00515-DGE-14 - IES 9019</v>
      </c>
      <c r="B28">
        <v>9019</v>
      </c>
      <c r="C28" t="s">
        <v>120</v>
      </c>
      <c r="D28" t="s">
        <v>92</v>
      </c>
      <c r="E28" t="s">
        <v>91</v>
      </c>
      <c r="F28" t="s">
        <v>306</v>
      </c>
      <c r="G28" t="s">
        <v>97</v>
      </c>
      <c r="H28" t="s">
        <v>71</v>
      </c>
      <c r="I28" t="s">
        <v>70</v>
      </c>
      <c r="J28" t="s">
        <v>89</v>
      </c>
    </row>
    <row r="29" spans="1:10" x14ac:dyDescent="0.25">
      <c r="A29" t="str">
        <f t="shared" si="0"/>
        <v>MzTSPG#165: RESERVORIOS II - 3° año/4Hs/Anual - RES00515-DGE-14 - IES 9019</v>
      </c>
      <c r="B29">
        <v>9019</v>
      </c>
      <c r="C29" t="s">
        <v>120</v>
      </c>
      <c r="D29" t="s">
        <v>92</v>
      </c>
      <c r="E29" t="s">
        <v>91</v>
      </c>
      <c r="F29" t="s">
        <v>307</v>
      </c>
      <c r="G29" t="s">
        <v>96</v>
      </c>
      <c r="H29" t="s">
        <v>76</v>
      </c>
      <c r="I29" t="s">
        <v>70</v>
      </c>
      <c r="J29" t="s">
        <v>89</v>
      </c>
    </row>
    <row r="30" spans="1:10" x14ac:dyDescent="0.25">
      <c r="A30" t="str">
        <f t="shared" si="0"/>
        <v>MzTSPG#166: EQUIPOS DE REPARACIÓN Y TERMINACIÓN DE POZOS - 3° año/3Hs/Anual - RES00515-DGE-14 - IES 9019</v>
      </c>
      <c r="B30">
        <v>9019</v>
      </c>
      <c r="C30" t="s">
        <v>120</v>
      </c>
      <c r="D30" t="s">
        <v>92</v>
      </c>
      <c r="E30" t="s">
        <v>91</v>
      </c>
      <c r="F30" t="s">
        <v>308</v>
      </c>
      <c r="G30" t="s">
        <v>95</v>
      </c>
      <c r="H30" t="s">
        <v>71</v>
      </c>
      <c r="I30" t="s">
        <v>70</v>
      </c>
      <c r="J30" t="s">
        <v>89</v>
      </c>
    </row>
    <row r="31" spans="1:10" x14ac:dyDescent="0.25">
      <c r="A31" t="str">
        <f t="shared" si="0"/>
        <v>MzTSPG#167: TERMODINÁMICA Y MÁQUINAS TÉRMICAS - 3° año/3Hs/Anual - RES00515-DGE-14 - IES 9019</v>
      </c>
      <c r="B31">
        <v>9019</v>
      </c>
      <c r="C31" t="s">
        <v>120</v>
      </c>
      <c r="D31" t="s">
        <v>92</v>
      </c>
      <c r="E31" t="s">
        <v>91</v>
      </c>
      <c r="F31" t="s">
        <v>309</v>
      </c>
      <c r="G31" t="s">
        <v>79</v>
      </c>
      <c r="H31" t="s">
        <v>71</v>
      </c>
      <c r="I31" t="s">
        <v>70</v>
      </c>
      <c r="J31" t="s">
        <v>89</v>
      </c>
    </row>
    <row r="32" spans="1:10" x14ac:dyDescent="0.25">
      <c r="A32" t="str">
        <f t="shared" si="0"/>
        <v>MzTSPG#168: MECÁNICA APLICADA - 3° año/3Hs/1°Cuat - RES00515-DGE-14 - IES 9019</v>
      </c>
      <c r="B32">
        <v>9019</v>
      </c>
      <c r="C32" t="s">
        <v>120</v>
      </c>
      <c r="D32" t="s">
        <v>92</v>
      </c>
      <c r="E32" t="s">
        <v>91</v>
      </c>
      <c r="F32" t="s">
        <v>310</v>
      </c>
      <c r="G32" t="s">
        <v>94</v>
      </c>
      <c r="H32" t="s">
        <v>71</v>
      </c>
      <c r="I32" t="s">
        <v>78</v>
      </c>
      <c r="J32" t="s">
        <v>89</v>
      </c>
    </row>
    <row r="33" spans="1:10" x14ac:dyDescent="0.25">
      <c r="A33" t="str">
        <f t="shared" si="0"/>
        <v>MzTSPG#169: ELECTROTECNIA Y MÁQUINAS ELÉCTRICAS - 3° año/3Hs/2°Cuat - RES00515-DGE-14 - IES 9019</v>
      </c>
      <c r="B33">
        <v>9019</v>
      </c>
      <c r="C33" t="s">
        <v>120</v>
      </c>
      <c r="D33" t="s">
        <v>92</v>
      </c>
      <c r="E33" t="s">
        <v>91</v>
      </c>
      <c r="F33" t="s">
        <v>311</v>
      </c>
      <c r="G33" t="s">
        <v>93</v>
      </c>
      <c r="H33" t="s">
        <v>71</v>
      </c>
      <c r="I33" t="s">
        <v>77</v>
      </c>
      <c r="J33" t="s">
        <v>89</v>
      </c>
    </row>
    <row r="34" spans="1:10" x14ac:dyDescent="0.25">
      <c r="A34" t="str">
        <f t="shared" si="0"/>
        <v>MzTSPG#170: PRÁCTICA PROFESIONALIZANTE III - 3° año/4Hs/Anual - RES00515-DGE-14 - IES 9019</v>
      </c>
      <c r="B34">
        <v>9019</v>
      </c>
      <c r="C34" t="s">
        <v>120</v>
      </c>
      <c r="D34" t="s">
        <v>92</v>
      </c>
      <c r="E34" t="s">
        <v>91</v>
      </c>
      <c r="F34" t="s">
        <v>312</v>
      </c>
      <c r="G34" t="s">
        <v>90</v>
      </c>
      <c r="H34" t="s">
        <v>76</v>
      </c>
      <c r="I34" t="s">
        <v>70</v>
      </c>
      <c r="J34" t="s">
        <v>89</v>
      </c>
    </row>
    <row r="35" spans="1:10" x14ac:dyDescent="0.25">
      <c r="A35" t="str">
        <f t="shared" si="0"/>
        <v>MzTSPGM1 - U-1:  Las industrias y los procesos hidrocarburíferos    M1U7 P.P. - 1° año/-/- - RES01139-DGE-22 - IES 9019</v>
      </c>
      <c r="B35">
        <v>9019</v>
      </c>
      <c r="C35" t="s">
        <v>120</v>
      </c>
      <c r="D35" t="s">
        <v>92</v>
      </c>
      <c r="E35" t="s">
        <v>83</v>
      </c>
      <c r="F35" s="65" t="s">
        <v>370</v>
      </c>
      <c r="G35" t="s">
        <v>878</v>
      </c>
      <c r="H35" s="70" t="s">
        <v>369</v>
      </c>
      <c r="I35" s="70" t="s">
        <v>369</v>
      </c>
      <c r="J35" s="71" t="s">
        <v>910</v>
      </c>
    </row>
    <row r="36" spans="1:10" x14ac:dyDescent="0.25">
      <c r="A36" t="str">
        <f t="shared" si="0"/>
        <v>MzTSPGM1 - U-2: Inglés - 1° año/-/- - RES01139-DGE-22 - IES 9019</v>
      </c>
      <c r="B36">
        <v>9019</v>
      </c>
      <c r="C36" t="s">
        <v>120</v>
      </c>
      <c r="D36" t="s">
        <v>92</v>
      </c>
      <c r="E36" t="s">
        <v>83</v>
      </c>
      <c r="F36" s="65" t="s">
        <v>371</v>
      </c>
      <c r="G36" t="s">
        <v>874</v>
      </c>
      <c r="H36" s="70" t="s">
        <v>369</v>
      </c>
      <c r="I36" s="70" t="s">
        <v>369</v>
      </c>
      <c r="J36" s="71" t="s">
        <v>910</v>
      </c>
    </row>
    <row r="37" spans="1:10" x14ac:dyDescent="0.25">
      <c r="A37" t="str">
        <f t="shared" si="0"/>
        <v>MzTSPGM1 - U-3: Ofimática - 1° año/-/- - RES01139-DGE-22 - IES 9019</v>
      </c>
      <c r="B37">
        <v>9019</v>
      </c>
      <c r="C37" t="s">
        <v>120</v>
      </c>
      <c r="D37" t="s">
        <v>92</v>
      </c>
      <c r="E37" t="s">
        <v>83</v>
      </c>
      <c r="F37" s="65" t="s">
        <v>372</v>
      </c>
      <c r="G37" t="s">
        <v>875</v>
      </c>
      <c r="H37" s="70" t="s">
        <v>369</v>
      </c>
      <c r="I37" s="70" t="s">
        <v>369</v>
      </c>
      <c r="J37" s="71" t="s">
        <v>910</v>
      </c>
    </row>
    <row r="38" spans="1:10" x14ac:dyDescent="0.25">
      <c r="A38" t="str">
        <f t="shared" si="0"/>
        <v>MzTSPGM1 - U-4: Comprensión de textos - 1° año/-/- - RES01139-DGE-22 - IES 9019</v>
      </c>
      <c r="B38">
        <v>9019</v>
      </c>
      <c r="C38" t="s">
        <v>120</v>
      </c>
      <c r="D38" t="s">
        <v>92</v>
      </c>
      <c r="E38" t="s">
        <v>83</v>
      </c>
      <c r="F38" s="65" t="s">
        <v>373</v>
      </c>
      <c r="G38" t="s">
        <v>876</v>
      </c>
      <c r="H38" s="70" t="s">
        <v>369</v>
      </c>
      <c r="I38" s="70" t="s">
        <v>369</v>
      </c>
      <c r="J38" s="71" t="s">
        <v>910</v>
      </c>
    </row>
    <row r="39" spans="1:10" x14ac:dyDescent="0.25">
      <c r="A39" t="str">
        <f t="shared" si="0"/>
        <v>MzTSPGM1 - U-5: Introducción al Marco legal de la industria - 1° año/-/- - RES01139-DGE-22 - IES 9019</v>
      </c>
      <c r="B39">
        <v>9019</v>
      </c>
      <c r="C39" t="s">
        <v>120</v>
      </c>
      <c r="D39" t="s">
        <v>92</v>
      </c>
      <c r="E39" t="s">
        <v>83</v>
      </c>
      <c r="F39" s="65" t="s">
        <v>374</v>
      </c>
      <c r="G39" t="s">
        <v>877</v>
      </c>
      <c r="H39" s="70" t="s">
        <v>369</v>
      </c>
      <c r="I39" s="70" t="s">
        <v>369</v>
      </c>
      <c r="J39" s="71" t="s">
        <v>910</v>
      </c>
    </row>
    <row r="40" spans="1:10" x14ac:dyDescent="0.25">
      <c r="A40" t="str">
        <f t="shared" si="0"/>
        <v>MzTSPGM1 - U-6: La importancia de la seguridad en la industria hidrocarburífera - 1° año/-/- - RES01139-DGE-22 - IES 9019</v>
      </c>
      <c r="B40">
        <v>9019</v>
      </c>
      <c r="C40" t="s">
        <v>120</v>
      </c>
      <c r="D40" t="s">
        <v>92</v>
      </c>
      <c r="E40" t="s">
        <v>83</v>
      </c>
      <c r="F40" s="65" t="s">
        <v>375</v>
      </c>
      <c r="G40" t="s">
        <v>879</v>
      </c>
      <c r="H40" s="70" t="s">
        <v>369</v>
      </c>
      <c r="I40" s="70" t="s">
        <v>369</v>
      </c>
      <c r="J40" s="71" t="s">
        <v>910</v>
      </c>
    </row>
    <row r="41" spans="1:10" x14ac:dyDescent="0.25">
      <c r="A41" t="str">
        <f t="shared" si="0"/>
        <v>MzTSPGM1 - U-7: Práctica Profesionalizante - 1° año/-/- - RES01139-DGE-22 - IES 9019</v>
      </c>
      <c r="B41">
        <v>9019</v>
      </c>
      <c r="C41" t="s">
        <v>120</v>
      </c>
      <c r="D41" t="s">
        <v>92</v>
      </c>
      <c r="E41" t="s">
        <v>83</v>
      </c>
      <c r="F41" s="65" t="s">
        <v>488</v>
      </c>
      <c r="G41" t="s">
        <v>396</v>
      </c>
      <c r="H41" s="70" t="s">
        <v>369</v>
      </c>
      <c r="I41" s="70" t="s">
        <v>369</v>
      </c>
      <c r="J41" s="71" t="s">
        <v>910</v>
      </c>
    </row>
    <row r="42" spans="1:10" x14ac:dyDescent="0.25">
      <c r="A42" t="str">
        <f>CONCATENATE(C42,D42,F42,": ",G42," - ",E42," año/",H43,"/",I43," - RES",J42," - IES ",B42,)</f>
        <v>MzTSPGM2 - U-1: Iniciativa emprendedora y el liderazgo  . - 1° año/-/- - RES01139-DGE-22 - IES 9019</v>
      </c>
      <c r="B42">
        <v>9019</v>
      </c>
      <c r="C42" t="s">
        <v>120</v>
      </c>
      <c r="D42" t="s">
        <v>92</v>
      </c>
      <c r="E42" t="s">
        <v>83</v>
      </c>
      <c r="F42" s="65" t="s">
        <v>382</v>
      </c>
      <c r="G42" t="s">
        <v>884</v>
      </c>
      <c r="J42" s="71" t="s">
        <v>910</v>
      </c>
    </row>
    <row r="43" spans="1:10" x14ac:dyDescent="0.25">
      <c r="A43" t="str">
        <f t="shared" ref="A43:A56" si="1">CONCATENATE(C43,D43,F43,": ",G43," - ",E43," año/",H43,"/",I43," - RES",J43," - IES ",B43,)</f>
        <v>MzTSPGM2 - U-2: La empresa hidrocarburífera y el trabajo en equipo - 1° año/-/- - RES01139-DGE-22 - IES 9019</v>
      </c>
      <c r="B43">
        <v>9019</v>
      </c>
      <c r="C43" t="s">
        <v>120</v>
      </c>
      <c r="D43" t="s">
        <v>92</v>
      </c>
      <c r="E43" t="s">
        <v>83</v>
      </c>
      <c r="F43" s="65" t="s">
        <v>383</v>
      </c>
      <c r="G43" t="s">
        <v>880</v>
      </c>
      <c r="H43" s="70" t="s">
        <v>369</v>
      </c>
      <c r="I43" s="70" t="s">
        <v>369</v>
      </c>
      <c r="J43" s="71" t="s">
        <v>910</v>
      </c>
    </row>
    <row r="44" spans="1:10" x14ac:dyDescent="0.25">
      <c r="A44" t="str">
        <f t="shared" si="1"/>
        <v>MzTSPGM2 - U-3: Función administrativa  - 1° año/-/- - RES01139-DGE-22 - IES 9019</v>
      </c>
      <c r="B44">
        <v>9019</v>
      </c>
      <c r="C44" t="s">
        <v>120</v>
      </c>
      <c r="D44" t="s">
        <v>92</v>
      </c>
      <c r="E44" t="s">
        <v>83</v>
      </c>
      <c r="F44" s="65" t="s">
        <v>384</v>
      </c>
      <c r="G44" t="s">
        <v>881</v>
      </c>
      <c r="H44" s="70" t="s">
        <v>369</v>
      </c>
      <c r="I44" s="70" t="s">
        <v>369</v>
      </c>
      <c r="J44" s="71" t="s">
        <v>910</v>
      </c>
    </row>
    <row r="45" spans="1:10" x14ac:dyDescent="0.25">
      <c r="A45" t="str">
        <f t="shared" si="1"/>
        <v>MzTSPGM2 - U-4: Los recursos materiales en la industria del petróleo y gas - 1° año/-/- - RES01139-DGE-22 - IES 9019</v>
      </c>
      <c r="B45">
        <v>9019</v>
      </c>
      <c r="C45" t="s">
        <v>120</v>
      </c>
      <c r="D45" t="s">
        <v>92</v>
      </c>
      <c r="E45" t="s">
        <v>83</v>
      </c>
      <c r="F45" s="65" t="s">
        <v>385</v>
      </c>
      <c r="G45" t="s">
        <v>882</v>
      </c>
      <c r="H45" s="70" t="s">
        <v>369</v>
      </c>
      <c r="I45" s="70" t="s">
        <v>369</v>
      </c>
      <c r="J45" s="71" t="s">
        <v>910</v>
      </c>
    </row>
    <row r="46" spans="1:10" x14ac:dyDescent="0.25">
      <c r="A46" t="str">
        <f t="shared" si="1"/>
        <v>MzTSPGM2 - U-5: El capital humano y la promoción del trabajo en equipo - 1° año/-/- - RES01139-DGE-22 - IES 9019</v>
      </c>
      <c r="B46">
        <v>9019</v>
      </c>
      <c r="C46" t="s">
        <v>120</v>
      </c>
      <c r="D46" t="s">
        <v>92</v>
      </c>
      <c r="E46" t="s">
        <v>83</v>
      </c>
      <c r="F46" s="65" t="s">
        <v>386</v>
      </c>
      <c r="G46" t="s">
        <v>883</v>
      </c>
      <c r="H46" s="70" t="s">
        <v>369</v>
      </c>
      <c r="I46" s="70" t="s">
        <v>369</v>
      </c>
      <c r="J46" s="71" t="s">
        <v>910</v>
      </c>
    </row>
    <row r="47" spans="1:10" x14ac:dyDescent="0.25">
      <c r="A47" t="str">
        <f t="shared" si="1"/>
        <v>MzTSPGM2 - U-6: Práctica Profesionalizante - 1° año/-/- - RES01139-DGE-22 - IES 9019</v>
      </c>
      <c r="B47">
        <v>9019</v>
      </c>
      <c r="C47" t="s">
        <v>120</v>
      </c>
      <c r="D47" t="s">
        <v>92</v>
      </c>
      <c r="E47" t="s">
        <v>83</v>
      </c>
      <c r="F47" s="65" t="s">
        <v>387</v>
      </c>
      <c r="G47" t="s">
        <v>396</v>
      </c>
      <c r="H47" s="70" t="s">
        <v>369</v>
      </c>
      <c r="I47" s="70" t="s">
        <v>369</v>
      </c>
      <c r="J47" s="71" t="s">
        <v>910</v>
      </c>
    </row>
    <row r="48" spans="1:10" x14ac:dyDescent="0.25">
      <c r="A48" t="str">
        <f t="shared" si="1"/>
        <v>MzTSPGM3 - U-1: Introducción a la geología    - 1° año/-/- - RES01139-DGE-22 - IES 9019</v>
      </c>
      <c r="B48">
        <v>9019</v>
      </c>
      <c r="C48" t="s">
        <v>120</v>
      </c>
      <c r="D48" t="s">
        <v>92</v>
      </c>
      <c r="E48" t="s">
        <v>83</v>
      </c>
      <c r="F48" s="65" t="s">
        <v>397</v>
      </c>
      <c r="G48" t="s">
        <v>892</v>
      </c>
      <c r="H48" s="70" t="s">
        <v>369</v>
      </c>
      <c r="I48" s="70" t="s">
        <v>369</v>
      </c>
      <c r="J48" s="71" t="s">
        <v>910</v>
      </c>
    </row>
    <row r="49" spans="1:10" x14ac:dyDescent="0.25">
      <c r="A49" t="str">
        <f t="shared" si="1"/>
        <v>MzTSPGM3 - U-2: Rocas y tipos de suelos - 1° año/-/- - RES01139-DGE-22 - IES 9019</v>
      </c>
      <c r="B49">
        <v>9019</v>
      </c>
      <c r="C49" t="s">
        <v>120</v>
      </c>
      <c r="D49" t="s">
        <v>92</v>
      </c>
      <c r="E49" t="s">
        <v>83</v>
      </c>
      <c r="F49" s="65" t="s">
        <v>399</v>
      </c>
      <c r="G49" t="s">
        <v>885</v>
      </c>
      <c r="H49" s="70" t="s">
        <v>369</v>
      </c>
      <c r="I49" s="70" t="s">
        <v>369</v>
      </c>
      <c r="J49" s="71" t="s">
        <v>910</v>
      </c>
    </row>
    <row r="50" spans="1:10" x14ac:dyDescent="0.25">
      <c r="A50" t="str">
        <f t="shared" si="1"/>
        <v>MzTSPGM3 - U-3: Álgebra  - 1° año/-/- - RES01139-DGE-22 - IES 9019</v>
      </c>
      <c r="B50">
        <v>9019</v>
      </c>
      <c r="C50" t="s">
        <v>120</v>
      </c>
      <c r="D50" t="s">
        <v>92</v>
      </c>
      <c r="E50" t="s">
        <v>83</v>
      </c>
      <c r="F50" s="65" t="s">
        <v>401</v>
      </c>
      <c r="G50" t="s">
        <v>886</v>
      </c>
      <c r="H50" s="70" t="s">
        <v>369</v>
      </c>
      <c r="I50" s="70" t="s">
        <v>369</v>
      </c>
      <c r="J50" s="71" t="s">
        <v>910</v>
      </c>
    </row>
    <row r="51" spans="1:10" x14ac:dyDescent="0.25">
      <c r="A51" t="str">
        <f t="shared" si="1"/>
        <v>MzTSPGM3 - U-4: Química inorgánica de rocas y suelos - 1° año/-/- - RES01139-DGE-22 - IES 9019</v>
      </c>
      <c r="B51">
        <v>9019</v>
      </c>
      <c r="C51" t="s">
        <v>120</v>
      </c>
      <c r="D51" t="s">
        <v>92</v>
      </c>
      <c r="E51" t="s">
        <v>83</v>
      </c>
      <c r="F51" s="65" t="s">
        <v>403</v>
      </c>
      <c r="G51" t="s">
        <v>887</v>
      </c>
      <c r="H51" s="70" t="s">
        <v>369</v>
      </c>
      <c r="I51" s="70" t="s">
        <v>369</v>
      </c>
      <c r="J51" s="71" t="s">
        <v>910</v>
      </c>
    </row>
    <row r="52" spans="1:10" x14ac:dyDescent="0.25">
      <c r="A52" t="str">
        <f t="shared" si="1"/>
        <v>MzTSPGM3 - U-5: Enlaces químicos  - 1° año/-/- - RES01139-DGE-22 - IES 9019</v>
      </c>
      <c r="B52">
        <v>9019</v>
      </c>
      <c r="C52" t="s">
        <v>120</v>
      </c>
      <c r="D52" t="s">
        <v>92</v>
      </c>
      <c r="E52" t="s">
        <v>83</v>
      </c>
      <c r="F52" s="65" t="s">
        <v>405</v>
      </c>
      <c r="G52" t="s">
        <v>888</v>
      </c>
      <c r="H52" s="70" t="s">
        <v>369</v>
      </c>
      <c r="I52" s="70" t="s">
        <v>369</v>
      </c>
      <c r="J52" s="71" t="s">
        <v>910</v>
      </c>
    </row>
    <row r="53" spans="1:10" x14ac:dyDescent="0.25">
      <c r="A53" t="str">
        <f t="shared" si="1"/>
        <v>MzTSPGM3 - U-6: Geodinámica  - 1° año/-/- - RES01139-DGE-22 - IES 9019</v>
      </c>
      <c r="B53">
        <v>9019</v>
      </c>
      <c r="C53" t="s">
        <v>120</v>
      </c>
      <c r="D53" t="s">
        <v>92</v>
      </c>
      <c r="E53" t="s">
        <v>83</v>
      </c>
      <c r="F53" s="65" t="s">
        <v>504</v>
      </c>
      <c r="G53" t="s">
        <v>889</v>
      </c>
      <c r="H53" s="70" t="s">
        <v>369</v>
      </c>
      <c r="I53" s="70" t="s">
        <v>369</v>
      </c>
      <c r="J53" s="71" t="s">
        <v>910</v>
      </c>
    </row>
    <row r="54" spans="1:10" x14ac:dyDescent="0.25">
      <c r="A54" t="str">
        <f t="shared" si="1"/>
        <v>MzTSPGM3 - U-7: TIC y el manejo de instrumentales de relevamiento superficiales (drones, satélites, etc) - 1° año/-/- - RES01139-DGE-22 - IES 9019</v>
      </c>
      <c r="B54">
        <v>9019</v>
      </c>
      <c r="C54" t="s">
        <v>120</v>
      </c>
      <c r="D54" t="s">
        <v>92</v>
      </c>
      <c r="E54" t="s">
        <v>83</v>
      </c>
      <c r="F54" s="65" t="s">
        <v>505</v>
      </c>
      <c r="G54" t="s">
        <v>890</v>
      </c>
      <c r="H54" s="70" t="s">
        <v>369</v>
      </c>
      <c r="I54" s="70" t="s">
        <v>369</v>
      </c>
      <c r="J54" s="71" t="s">
        <v>910</v>
      </c>
    </row>
    <row r="55" spans="1:10" x14ac:dyDescent="0.25">
      <c r="A55" t="str">
        <f t="shared" si="1"/>
        <v>MzTSPGM3 - U-8: Seguridad aplicada al campo - 1° año/-/- - RES01139-DGE-22 - IES 9019</v>
      </c>
      <c r="B55">
        <v>9019</v>
      </c>
      <c r="C55" t="s">
        <v>120</v>
      </c>
      <c r="D55" t="s">
        <v>92</v>
      </c>
      <c r="E55" t="s">
        <v>83</v>
      </c>
      <c r="F55" s="65" t="s">
        <v>506</v>
      </c>
      <c r="G55" t="s">
        <v>891</v>
      </c>
      <c r="H55" s="70" t="s">
        <v>369</v>
      </c>
      <c r="I55" s="70" t="s">
        <v>369</v>
      </c>
      <c r="J55" s="71" t="s">
        <v>910</v>
      </c>
    </row>
    <row r="56" spans="1:10" x14ac:dyDescent="0.25">
      <c r="A56" t="str">
        <f t="shared" si="1"/>
        <v>MzTSPGM3 - U-7: Práctica Profesionalizante - 1° año/-/- - RES01139-DGE-22 - IES 9019</v>
      </c>
      <c r="B56">
        <v>9019</v>
      </c>
      <c r="C56" t="s">
        <v>120</v>
      </c>
      <c r="D56" t="s">
        <v>92</v>
      </c>
      <c r="E56" t="s">
        <v>83</v>
      </c>
      <c r="F56" s="65" t="s">
        <v>505</v>
      </c>
      <c r="G56" t="s">
        <v>396</v>
      </c>
      <c r="H56" s="70" t="s">
        <v>369</v>
      </c>
      <c r="I56" s="70" t="s">
        <v>369</v>
      </c>
      <c r="J56" s="71" t="s">
        <v>910</v>
      </c>
    </row>
    <row r="57" spans="1:10" x14ac:dyDescent="0.25">
      <c r="A57" t="str">
        <f t="shared" ref="A57:A63" si="2">CONCATENATE(C57,D57,F57,": ",G57," - ",E57," año/",H57,"/",I57," - RES",J57," - IES ",B57,)</f>
        <v>MzTSPGM4 - U-1: Cálculo  - 1° año/-/- - RES01139-DGE-22 - IES 9019</v>
      </c>
      <c r="B57">
        <v>9019</v>
      </c>
      <c r="C57" t="s">
        <v>120</v>
      </c>
      <c r="D57" t="s">
        <v>92</v>
      </c>
      <c r="E57" t="s">
        <v>83</v>
      </c>
      <c r="F57" s="65" t="s">
        <v>406</v>
      </c>
      <c r="G57" t="s">
        <v>898</v>
      </c>
      <c r="H57" s="70" t="s">
        <v>369</v>
      </c>
      <c r="I57" s="70" t="s">
        <v>369</v>
      </c>
      <c r="J57" s="71" t="s">
        <v>910</v>
      </c>
    </row>
    <row r="58" spans="1:10" x14ac:dyDescent="0.25">
      <c r="A58" t="str">
        <f t="shared" si="2"/>
        <v>MzTSPGM4 - U-2: Funciones  - 1° año/-/- - RES01139-DGE-22 - IES 9019</v>
      </c>
      <c r="B58">
        <v>9019</v>
      </c>
      <c r="C58" t="s">
        <v>120</v>
      </c>
      <c r="D58" t="s">
        <v>92</v>
      </c>
      <c r="E58" t="s">
        <v>83</v>
      </c>
      <c r="F58" s="65" t="s">
        <v>408</v>
      </c>
      <c r="G58" t="s">
        <v>893</v>
      </c>
      <c r="H58" s="70" t="s">
        <v>369</v>
      </c>
      <c r="I58" s="70" t="s">
        <v>369</v>
      </c>
      <c r="J58" s="71" t="s">
        <v>910</v>
      </c>
    </row>
    <row r="59" spans="1:10" x14ac:dyDescent="0.25">
      <c r="A59" t="str">
        <f t="shared" si="2"/>
        <v>MzTSPGM4 - U-3: Máquinas para la prospección y exploración y su mantenimiento - 1° año/-/- - RES01139-DGE-22 - IES 9019</v>
      </c>
      <c r="B59">
        <v>9019</v>
      </c>
      <c r="C59" t="s">
        <v>120</v>
      </c>
      <c r="D59" t="s">
        <v>92</v>
      </c>
      <c r="E59" t="s">
        <v>83</v>
      </c>
      <c r="F59" s="65" t="s">
        <v>410</v>
      </c>
      <c r="G59" t="s">
        <v>894</v>
      </c>
      <c r="H59" s="70" t="s">
        <v>369</v>
      </c>
      <c r="I59" s="70" t="s">
        <v>369</v>
      </c>
      <c r="J59" s="71" t="s">
        <v>910</v>
      </c>
    </row>
    <row r="60" spans="1:10" x14ac:dyDescent="0.25">
      <c r="A60" t="str">
        <f t="shared" si="2"/>
        <v>MzTSPGM4 - U-4:  Equipos para la prospección y exploración y su mantenimiento  - 1° año/-/- - RES01139-DGE-22 - IES 9019</v>
      </c>
      <c r="B60">
        <v>9019</v>
      </c>
      <c r="C60" t="s">
        <v>120</v>
      </c>
      <c r="D60" t="s">
        <v>92</v>
      </c>
      <c r="E60" t="s">
        <v>83</v>
      </c>
      <c r="F60" s="65" t="s">
        <v>412</v>
      </c>
      <c r="G60" t="s">
        <v>895</v>
      </c>
      <c r="H60" s="70" t="s">
        <v>369</v>
      </c>
      <c r="I60" s="70" t="s">
        <v>369</v>
      </c>
      <c r="J60" s="71" t="s">
        <v>910</v>
      </c>
    </row>
    <row r="61" spans="1:10" x14ac:dyDescent="0.25">
      <c r="A61" t="str">
        <f t="shared" si="2"/>
        <v>MzTSPGM4 - U-5: Física aplicada a las máquinas  - 1° año/-/- - RES01139-DGE-22 - IES 9019</v>
      </c>
      <c r="B61">
        <v>9019</v>
      </c>
      <c r="C61" t="s">
        <v>120</v>
      </c>
      <c r="D61" t="s">
        <v>92</v>
      </c>
      <c r="E61" t="s">
        <v>83</v>
      </c>
      <c r="F61" s="65" t="s">
        <v>414</v>
      </c>
      <c r="G61" t="s">
        <v>896</v>
      </c>
      <c r="H61" s="70" t="s">
        <v>369</v>
      </c>
      <c r="I61" s="70" t="s">
        <v>369</v>
      </c>
      <c r="J61" s="71" t="s">
        <v>910</v>
      </c>
    </row>
    <row r="62" spans="1:10" x14ac:dyDescent="0.25">
      <c r="A62" t="str">
        <f t="shared" si="2"/>
        <v>MzTSPGM4 - U-6: Higiene y Seguridad de equipos y maquinarias  - 1° año/-/- - RES01139-DGE-22 - IES 9019</v>
      </c>
      <c r="B62">
        <v>9019</v>
      </c>
      <c r="C62" t="s">
        <v>120</v>
      </c>
      <c r="D62" t="s">
        <v>92</v>
      </c>
      <c r="E62" t="s">
        <v>83</v>
      </c>
      <c r="F62" s="65" t="s">
        <v>512</v>
      </c>
      <c r="G62" t="s">
        <v>897</v>
      </c>
      <c r="H62" s="70" t="s">
        <v>369</v>
      </c>
      <c r="I62" s="70" t="s">
        <v>369</v>
      </c>
      <c r="J62" s="71" t="s">
        <v>910</v>
      </c>
    </row>
    <row r="63" spans="1:10" x14ac:dyDescent="0.25">
      <c r="A63" t="str">
        <f t="shared" si="2"/>
        <v>MzTSPGM4 - U-7: Práctica Profesionalizante - 1° año/-/- - RES01139-DGE-22 - IES 9019</v>
      </c>
      <c r="B63">
        <v>9019</v>
      </c>
      <c r="C63" t="s">
        <v>120</v>
      </c>
      <c r="D63" t="s">
        <v>92</v>
      </c>
      <c r="E63" t="s">
        <v>83</v>
      </c>
      <c r="F63" s="65" t="s">
        <v>620</v>
      </c>
      <c r="G63" t="s">
        <v>396</v>
      </c>
      <c r="H63" s="70" t="s">
        <v>369</v>
      </c>
      <c r="I63" s="70" t="s">
        <v>369</v>
      </c>
      <c r="J63" s="71" t="s">
        <v>910</v>
      </c>
    </row>
    <row r="64" spans="1:10" x14ac:dyDescent="0.25">
      <c r="A64" t="str">
        <f t="shared" ref="A64:A127" si="3">CONCATENATE(C64,D64,F64,": ",G64," - ",E64," año/",H64,"/",I64," - RES",J64," - IES ",B64,)</f>
        <v>MzTSPGM5 - U-1: Estadística descriptiva   - 1° año/-/- - RES01139-DGE-22 - IES 9019</v>
      </c>
      <c r="B64">
        <v>9019</v>
      </c>
      <c r="C64" t="s">
        <v>120</v>
      </c>
      <c r="D64" t="s">
        <v>92</v>
      </c>
      <c r="E64" t="s">
        <v>83</v>
      </c>
      <c r="F64" s="65" t="s">
        <v>415</v>
      </c>
      <c r="G64" t="s">
        <v>902</v>
      </c>
      <c r="H64" s="70" t="s">
        <v>369</v>
      </c>
      <c r="I64" s="70" t="s">
        <v>369</v>
      </c>
      <c r="J64" s="71" t="s">
        <v>910</v>
      </c>
    </row>
    <row r="65" spans="1:10" x14ac:dyDescent="0.25">
      <c r="A65" t="str">
        <f t="shared" si="3"/>
        <v>MzTSPGM5 - U-2: Instrumentos y equipos de exploración - 1° año/-/- - RES01139-DGE-22 - IES 9019</v>
      </c>
      <c r="B65">
        <v>9019</v>
      </c>
      <c r="C65" t="s">
        <v>120</v>
      </c>
      <c r="D65" t="s">
        <v>92</v>
      </c>
      <c r="E65" t="s">
        <v>83</v>
      </c>
      <c r="F65" s="65" t="s">
        <v>417</v>
      </c>
      <c r="G65" t="s">
        <v>899</v>
      </c>
      <c r="H65" s="70" t="s">
        <v>369</v>
      </c>
      <c r="I65" s="70" t="s">
        <v>369</v>
      </c>
      <c r="J65" s="71" t="s">
        <v>910</v>
      </c>
    </row>
    <row r="66" spans="1:10" x14ac:dyDescent="0.25">
      <c r="A66" t="str">
        <f t="shared" si="3"/>
        <v>MzTSPGM5 - U-3: Métodos de exploración  - 1° año/-/- - RES01139-DGE-22 - IES 9019</v>
      </c>
      <c r="B66">
        <v>9019</v>
      </c>
      <c r="C66" t="s">
        <v>120</v>
      </c>
      <c r="D66" t="s">
        <v>92</v>
      </c>
      <c r="E66" t="s">
        <v>83</v>
      </c>
      <c r="F66" s="65" t="s">
        <v>419</v>
      </c>
      <c r="G66" t="s">
        <v>900</v>
      </c>
      <c r="H66" s="70" t="s">
        <v>369</v>
      </c>
      <c r="I66" s="70" t="s">
        <v>369</v>
      </c>
      <c r="J66" s="71" t="s">
        <v>910</v>
      </c>
    </row>
    <row r="67" spans="1:10" x14ac:dyDescent="0.25">
      <c r="A67" t="str">
        <f t="shared" si="3"/>
        <v>MzTSPGM5 - U-4: Geología del petróleo  - 1° año/-/- - RES01139-DGE-22 - IES 9019</v>
      </c>
      <c r="B67">
        <v>9019</v>
      </c>
      <c r="C67" t="s">
        <v>120</v>
      </c>
      <c r="D67" t="s">
        <v>92</v>
      </c>
      <c r="E67" t="s">
        <v>83</v>
      </c>
      <c r="F67" s="65" t="s">
        <v>421</v>
      </c>
      <c r="G67" t="s">
        <v>901</v>
      </c>
      <c r="H67" s="70" t="s">
        <v>369</v>
      </c>
      <c r="I67" s="70" t="s">
        <v>369</v>
      </c>
      <c r="J67" s="71" t="s">
        <v>910</v>
      </c>
    </row>
    <row r="68" spans="1:10" x14ac:dyDescent="0.25">
      <c r="A68" t="str">
        <f t="shared" si="3"/>
        <v>MzTSPGM5 - U-5: Informática aplicada - 1° año/-/- - RES01139-DGE-22 - IES 9019</v>
      </c>
      <c r="B68">
        <v>9019</v>
      </c>
      <c r="C68" t="s">
        <v>120</v>
      </c>
      <c r="D68" t="s">
        <v>92</v>
      </c>
      <c r="E68" t="s">
        <v>83</v>
      </c>
      <c r="F68" s="65" t="s">
        <v>423</v>
      </c>
      <c r="G68" t="s">
        <v>693</v>
      </c>
      <c r="H68" s="70" t="s">
        <v>369</v>
      </c>
      <c r="I68" s="70" t="s">
        <v>369</v>
      </c>
      <c r="J68" s="71" t="s">
        <v>910</v>
      </c>
    </row>
    <row r="69" spans="1:10" x14ac:dyDescent="0.25">
      <c r="A69" t="str">
        <f t="shared" si="3"/>
        <v>MzTSPGM5 - U-6: Seguridad en la exploración de hidrocarburos - 1° año/-/- - RES01139-DGE-22 - IES 9019</v>
      </c>
      <c r="B69">
        <v>9019</v>
      </c>
      <c r="C69" t="s">
        <v>120</v>
      </c>
      <c r="D69" t="s">
        <v>92</v>
      </c>
      <c r="E69" t="s">
        <v>83</v>
      </c>
      <c r="F69" s="65" t="s">
        <v>425</v>
      </c>
      <c r="G69" t="s">
        <v>903</v>
      </c>
      <c r="H69" s="70" t="s">
        <v>369</v>
      </c>
      <c r="I69" s="70" t="s">
        <v>369</v>
      </c>
      <c r="J69" s="71" t="s">
        <v>910</v>
      </c>
    </row>
    <row r="70" spans="1:10" x14ac:dyDescent="0.25">
      <c r="A70" t="str">
        <f t="shared" si="3"/>
        <v>MzTSPGM5 - U-7: Estudios mediombientales de las reservas - 1° año/-/- - RES01139-DGE-22 - IES 9019</v>
      </c>
      <c r="B70">
        <v>9019</v>
      </c>
      <c r="C70" t="s">
        <v>120</v>
      </c>
      <c r="D70" t="s">
        <v>92</v>
      </c>
      <c r="E70" t="s">
        <v>83</v>
      </c>
      <c r="F70" s="65" t="s">
        <v>629</v>
      </c>
      <c r="G70" t="s">
        <v>904</v>
      </c>
      <c r="H70" s="70" t="s">
        <v>369</v>
      </c>
      <c r="I70" s="70" t="s">
        <v>369</v>
      </c>
      <c r="J70" s="71" t="s">
        <v>910</v>
      </c>
    </row>
    <row r="71" spans="1:10" x14ac:dyDescent="0.25">
      <c r="A71" t="str">
        <f t="shared" si="3"/>
        <v>MzTSPGM5 - U-8: Práctica Profesionalizante - 1° año/-/- - RES01139-DGE-22 - IES 9019</v>
      </c>
      <c r="B71">
        <v>9019</v>
      </c>
      <c r="C71" t="s">
        <v>120</v>
      </c>
      <c r="D71" t="s">
        <v>92</v>
      </c>
      <c r="E71" t="s">
        <v>83</v>
      </c>
      <c r="F71" s="65" t="s">
        <v>631</v>
      </c>
      <c r="G71" t="s">
        <v>396</v>
      </c>
      <c r="H71" s="70" t="s">
        <v>369</v>
      </c>
      <c r="I71" s="70" t="s">
        <v>369</v>
      </c>
      <c r="J71" s="71" t="s">
        <v>910</v>
      </c>
    </row>
    <row r="72" spans="1:10" x14ac:dyDescent="0.25">
      <c r="A72" t="str">
        <f t="shared" si="3"/>
        <v>MzTSPGM6 - U-1: Ambiente   - 1° año/-/- - RES01139-DGE-22 - IES 9019</v>
      </c>
      <c r="B72">
        <v>9019</v>
      </c>
      <c r="C72" t="s">
        <v>120</v>
      </c>
      <c r="D72" t="s">
        <v>92</v>
      </c>
      <c r="E72" t="s">
        <v>83</v>
      </c>
      <c r="F72" s="65" t="s">
        <v>426</v>
      </c>
      <c r="G72" t="s">
        <v>909</v>
      </c>
      <c r="H72" s="70" t="s">
        <v>369</v>
      </c>
      <c r="I72" s="70" t="s">
        <v>369</v>
      </c>
      <c r="J72" s="71" t="s">
        <v>910</v>
      </c>
    </row>
    <row r="73" spans="1:10" x14ac:dyDescent="0.25">
      <c r="A73" t="str">
        <f t="shared" si="3"/>
        <v>MzTSPGM6 - U-2: Contexto y Problemática, local, regional y mundial - 1° año/-/- - RES01139-DGE-22 - IES 9019</v>
      </c>
      <c r="B73">
        <v>9019</v>
      </c>
      <c r="C73" t="s">
        <v>120</v>
      </c>
      <c r="D73" t="s">
        <v>92</v>
      </c>
      <c r="E73" t="s">
        <v>83</v>
      </c>
      <c r="F73" s="65" t="s">
        <v>428</v>
      </c>
      <c r="G73" t="s">
        <v>905</v>
      </c>
      <c r="H73" s="70" t="s">
        <v>369</v>
      </c>
      <c r="I73" s="70" t="s">
        <v>369</v>
      </c>
      <c r="J73" s="71" t="s">
        <v>910</v>
      </c>
    </row>
    <row r="74" spans="1:10" x14ac:dyDescent="0.25">
      <c r="A74" t="str">
        <f t="shared" si="3"/>
        <v>MzTSPGM6 - U-3: Economía Territorial y la industria energética - 1° año/-/- - RES01139-DGE-22 - IES 9019</v>
      </c>
      <c r="B74">
        <v>9019</v>
      </c>
      <c r="C74" t="s">
        <v>120</v>
      </c>
      <c r="D74" t="s">
        <v>92</v>
      </c>
      <c r="E74" t="s">
        <v>83</v>
      </c>
      <c r="F74" s="65" t="s">
        <v>430</v>
      </c>
      <c r="G74" t="s">
        <v>906</v>
      </c>
      <c r="H74" s="70" t="s">
        <v>369</v>
      </c>
      <c r="I74" s="70" t="s">
        <v>369</v>
      </c>
      <c r="J74" s="71" t="s">
        <v>910</v>
      </c>
    </row>
    <row r="75" spans="1:10" x14ac:dyDescent="0.25">
      <c r="A75" t="str">
        <f t="shared" si="3"/>
        <v>MzTSPGM6 - U-4: La seguridad ambiental y la industria  - 1° año/-/- - RES01139-DGE-22 - IES 9019</v>
      </c>
      <c r="B75">
        <v>9019</v>
      </c>
      <c r="C75" t="s">
        <v>120</v>
      </c>
      <c r="D75" t="s">
        <v>92</v>
      </c>
      <c r="E75" t="s">
        <v>83</v>
      </c>
      <c r="F75" s="65" t="s">
        <v>432</v>
      </c>
      <c r="G75" t="s">
        <v>907</v>
      </c>
      <c r="H75" s="70" t="s">
        <v>369</v>
      </c>
      <c r="I75" s="70" t="s">
        <v>369</v>
      </c>
      <c r="J75" s="71" t="s">
        <v>910</v>
      </c>
    </row>
    <row r="76" spans="1:10" x14ac:dyDescent="0.25">
      <c r="A76" t="str">
        <f t="shared" si="3"/>
        <v>MzTSPGM6 - U-5: Impacto ambiental de la industria hidrocarburífera - 1° año/-/- - RES01139-DGE-22 - IES 9019</v>
      </c>
      <c r="B76">
        <v>9019</v>
      </c>
      <c r="C76" t="s">
        <v>120</v>
      </c>
      <c r="D76" t="s">
        <v>92</v>
      </c>
      <c r="E76" t="s">
        <v>83</v>
      </c>
      <c r="F76" s="65" t="s">
        <v>434</v>
      </c>
      <c r="G76" t="s">
        <v>908</v>
      </c>
      <c r="H76" s="70" t="s">
        <v>369</v>
      </c>
      <c r="I76" s="70" t="s">
        <v>369</v>
      </c>
      <c r="J76" s="71" t="s">
        <v>910</v>
      </c>
    </row>
    <row r="77" spans="1:10" x14ac:dyDescent="0.25">
      <c r="A77" t="str">
        <f t="shared" si="3"/>
        <v>MzTSPGM6 - U-6: Práctica Profesionalizante - 1° año/-/- - RES01139-DGE-22 - IES 9019</v>
      </c>
      <c r="B77">
        <v>9019</v>
      </c>
      <c r="C77" t="s">
        <v>120</v>
      </c>
      <c r="D77" t="s">
        <v>92</v>
      </c>
      <c r="E77" t="s">
        <v>83</v>
      </c>
      <c r="F77" s="65" t="s">
        <v>436</v>
      </c>
      <c r="G77" t="s">
        <v>396</v>
      </c>
      <c r="H77" s="70" t="s">
        <v>369</v>
      </c>
      <c r="I77" s="70" t="s">
        <v>369</v>
      </c>
      <c r="J77" s="71" t="s">
        <v>910</v>
      </c>
    </row>
    <row r="78" spans="1:10" x14ac:dyDescent="0.25">
      <c r="A78" t="str">
        <f t="shared" si="3"/>
        <v>MzTSPGM7 - U-1: Estequeometría         - 2° año/-/- - RES01139-DGE-22 - IES 9019</v>
      </c>
      <c r="B78">
        <v>9019</v>
      </c>
      <c r="C78" t="s">
        <v>120</v>
      </c>
      <c r="D78" t="s">
        <v>92</v>
      </c>
      <c r="E78" t="s">
        <v>73</v>
      </c>
      <c r="F78" s="16" t="s">
        <v>437</v>
      </c>
      <c r="G78" t="s">
        <v>919</v>
      </c>
      <c r="H78" s="70" t="s">
        <v>369</v>
      </c>
      <c r="I78" s="70" t="s">
        <v>369</v>
      </c>
      <c r="J78" s="71" t="s">
        <v>910</v>
      </c>
    </row>
    <row r="79" spans="1:10" x14ac:dyDescent="0.25">
      <c r="A79" t="str">
        <f t="shared" si="3"/>
        <v>MzTSPGM7 - U-2: Gases perfectos - 2° año/-/- - RES01139-DGE-22 - IES 9019</v>
      </c>
      <c r="B79">
        <v>9019</v>
      </c>
      <c r="C79" t="s">
        <v>120</v>
      </c>
      <c r="D79" t="s">
        <v>92</v>
      </c>
      <c r="E79" t="s">
        <v>73</v>
      </c>
      <c r="F79" s="16" t="s">
        <v>439</v>
      </c>
      <c r="G79" t="s">
        <v>914</v>
      </c>
      <c r="H79" s="70" t="s">
        <v>369</v>
      </c>
      <c r="I79" s="70" t="s">
        <v>369</v>
      </c>
      <c r="J79" s="71" t="s">
        <v>910</v>
      </c>
    </row>
    <row r="80" spans="1:10" x14ac:dyDescent="0.25">
      <c r="A80" t="str">
        <f t="shared" si="3"/>
        <v>MzTSPGM7 - U-3: Geología de gases y pozos  - 2° año/-/- - RES01139-DGE-22 - IES 9019</v>
      </c>
      <c r="B80">
        <v>9019</v>
      </c>
      <c r="C80" t="s">
        <v>120</v>
      </c>
      <c r="D80" t="s">
        <v>92</v>
      </c>
      <c r="E80" t="s">
        <v>73</v>
      </c>
      <c r="F80" s="16" t="s">
        <v>441</v>
      </c>
      <c r="G80" t="s">
        <v>917</v>
      </c>
      <c r="H80" s="70" t="s">
        <v>369</v>
      </c>
      <c r="I80" s="70" t="s">
        <v>369</v>
      </c>
      <c r="J80" s="71" t="s">
        <v>910</v>
      </c>
    </row>
    <row r="81" spans="1:10" x14ac:dyDescent="0.25">
      <c r="A81" t="str">
        <f t="shared" si="3"/>
        <v>MzTSPGM7 - U-4: Características de los yacimientos - 2° año/-/- - RES01139-DGE-22 - IES 9019</v>
      </c>
      <c r="B81">
        <v>9019</v>
      </c>
      <c r="C81" t="s">
        <v>120</v>
      </c>
      <c r="D81" t="s">
        <v>92</v>
      </c>
      <c r="E81" t="s">
        <v>73</v>
      </c>
      <c r="F81" s="16" t="s">
        <v>443</v>
      </c>
      <c r="G81" t="s">
        <v>915</v>
      </c>
      <c r="H81" s="70" t="s">
        <v>369</v>
      </c>
      <c r="I81" s="70" t="s">
        <v>369</v>
      </c>
      <c r="J81" s="71" t="s">
        <v>910</v>
      </c>
    </row>
    <row r="82" spans="1:10" x14ac:dyDescent="0.25">
      <c r="A82" t="str">
        <f t="shared" si="3"/>
        <v>MzTSPGM7 - U-5: Condiciones del yacimiento - 2° año/-/- - RES01139-DGE-22 - IES 9019</v>
      </c>
      <c r="B82">
        <v>9019</v>
      </c>
      <c r="C82" t="s">
        <v>120</v>
      </c>
      <c r="D82" t="s">
        <v>92</v>
      </c>
      <c r="E82" t="s">
        <v>73</v>
      </c>
      <c r="F82" s="16" t="s">
        <v>445</v>
      </c>
      <c r="G82" t="s">
        <v>916</v>
      </c>
      <c r="H82" s="70" t="s">
        <v>369</v>
      </c>
      <c r="I82" s="70" t="s">
        <v>369</v>
      </c>
      <c r="J82" s="71" t="s">
        <v>910</v>
      </c>
    </row>
    <row r="83" spans="1:10" x14ac:dyDescent="0.25">
      <c r="A83" t="str">
        <f t="shared" si="3"/>
        <v>MzTSPGM7 - U-6: Seguridad en yacimientos - 2° año/-/- - RES01139-DGE-22 - IES 9019</v>
      </c>
      <c r="B83">
        <v>9019</v>
      </c>
      <c r="C83" t="s">
        <v>120</v>
      </c>
      <c r="D83" t="s">
        <v>92</v>
      </c>
      <c r="E83" t="s">
        <v>73</v>
      </c>
      <c r="F83" s="16" t="s">
        <v>447</v>
      </c>
      <c r="G83" t="s">
        <v>918</v>
      </c>
      <c r="H83" s="70" t="s">
        <v>369</v>
      </c>
      <c r="I83" s="70" t="s">
        <v>369</v>
      </c>
      <c r="J83" s="71" t="s">
        <v>910</v>
      </c>
    </row>
    <row r="84" spans="1:10" x14ac:dyDescent="0.25">
      <c r="A84" t="str">
        <f t="shared" si="3"/>
        <v>MzTSPGM7 - U-7: Práctica Profesionalizante - 2° año/-/- - RES01139-DGE-22 - IES 9019</v>
      </c>
      <c r="B84">
        <v>9019</v>
      </c>
      <c r="C84" t="s">
        <v>120</v>
      </c>
      <c r="D84" t="s">
        <v>92</v>
      </c>
      <c r="E84" t="s">
        <v>73</v>
      </c>
      <c r="F84" s="16" t="s">
        <v>449</v>
      </c>
      <c r="G84" t="s">
        <v>396</v>
      </c>
      <c r="H84" s="70" t="s">
        <v>369</v>
      </c>
      <c r="I84" s="70" t="s">
        <v>369</v>
      </c>
      <c r="J84" s="71" t="s">
        <v>910</v>
      </c>
    </row>
    <row r="85" spans="1:10" ht="15" customHeight="1" x14ac:dyDescent="0.25">
      <c r="A85" t="str">
        <f t="shared" si="3"/>
        <v>MzTSPGM8 - U-1: Trigonometría - 2° año/-/- - RES01139-DGE-22 - IES 9019</v>
      </c>
      <c r="B85">
        <v>9019</v>
      </c>
      <c r="C85" t="s">
        <v>120</v>
      </c>
      <c r="D85" t="s">
        <v>92</v>
      </c>
      <c r="E85" t="s">
        <v>73</v>
      </c>
      <c r="F85" s="16" t="s">
        <v>450</v>
      </c>
      <c r="G85" t="s">
        <v>391</v>
      </c>
      <c r="H85" s="70" t="s">
        <v>369</v>
      </c>
      <c r="I85" s="70" t="s">
        <v>369</v>
      </c>
      <c r="J85" s="71" t="s">
        <v>910</v>
      </c>
    </row>
    <row r="86" spans="1:10" x14ac:dyDescent="0.25">
      <c r="A86" t="str">
        <f t="shared" si="3"/>
        <v>MzTSPGM8 - U-2 : Instrumentos de perforación - 2° año/-/- - RES01139-DGE-22 - IES 9019</v>
      </c>
      <c r="B86">
        <v>9019</v>
      </c>
      <c r="C86" t="s">
        <v>120</v>
      </c>
      <c r="D86" t="s">
        <v>92</v>
      </c>
      <c r="E86" t="s">
        <v>73</v>
      </c>
      <c r="F86" s="16" t="s">
        <v>922</v>
      </c>
      <c r="G86" t="s">
        <v>921</v>
      </c>
      <c r="H86" s="70" t="s">
        <v>369</v>
      </c>
      <c r="I86" s="70" t="s">
        <v>369</v>
      </c>
      <c r="J86" s="71" t="s">
        <v>910</v>
      </c>
    </row>
    <row r="87" spans="1:10" x14ac:dyDescent="0.25">
      <c r="A87" t="str">
        <f t="shared" si="3"/>
        <v>MzTSPGM8 - U-3 : Máquinas de perforación - 2° año/-/- - RES01139-DGE-22 - IES 9019</v>
      </c>
      <c r="B87">
        <v>9019</v>
      </c>
      <c r="C87" t="s">
        <v>120</v>
      </c>
      <c r="D87" t="s">
        <v>92</v>
      </c>
      <c r="E87" t="s">
        <v>73</v>
      </c>
      <c r="F87" s="16" t="s">
        <v>924</v>
      </c>
      <c r="G87" t="s">
        <v>923</v>
      </c>
      <c r="H87" s="70" t="s">
        <v>369</v>
      </c>
      <c r="I87" s="70" t="s">
        <v>369</v>
      </c>
      <c r="J87" s="71" t="s">
        <v>910</v>
      </c>
    </row>
    <row r="88" spans="1:10" x14ac:dyDescent="0.25">
      <c r="A88" t="str">
        <f t="shared" si="3"/>
        <v>MzTSPGM8 - U-4 : Perforación de pozos - 2° año/-/- - RES01139-DGE-22 - IES 9019</v>
      </c>
      <c r="B88">
        <v>9019</v>
      </c>
      <c r="C88" t="s">
        <v>120</v>
      </c>
      <c r="D88" t="s">
        <v>92</v>
      </c>
      <c r="E88" t="s">
        <v>73</v>
      </c>
      <c r="F88" s="16" t="s">
        <v>926</v>
      </c>
      <c r="G88" t="s">
        <v>925</v>
      </c>
      <c r="H88" s="70" t="s">
        <v>369</v>
      </c>
      <c r="I88" s="70" t="s">
        <v>369</v>
      </c>
      <c r="J88" s="71" t="s">
        <v>910</v>
      </c>
    </row>
    <row r="89" spans="1:10" x14ac:dyDescent="0.25">
      <c r="A89" t="str">
        <f t="shared" si="3"/>
        <v>MzTSPGM8 - U-5 : Métodos de perforación de pozos - 2° año/-/- - RES01139-DGE-22 - IES 9019</v>
      </c>
      <c r="B89">
        <v>9019</v>
      </c>
      <c r="C89" t="s">
        <v>120</v>
      </c>
      <c r="D89" t="s">
        <v>92</v>
      </c>
      <c r="E89" t="s">
        <v>73</v>
      </c>
      <c r="F89" s="16" t="s">
        <v>928</v>
      </c>
      <c r="G89" t="s">
        <v>927</v>
      </c>
      <c r="H89" s="70" t="s">
        <v>369</v>
      </c>
      <c r="I89" s="70" t="s">
        <v>369</v>
      </c>
      <c r="J89" s="71" t="s">
        <v>910</v>
      </c>
    </row>
    <row r="90" spans="1:10" x14ac:dyDescent="0.25">
      <c r="A90" t="str">
        <f t="shared" si="3"/>
        <v>MzTSPGM8 - U-6 : Equipos de torre - 2° año/-/- - RES01139-DGE-22 - IES 9019</v>
      </c>
      <c r="B90">
        <v>9019</v>
      </c>
      <c r="C90" t="s">
        <v>120</v>
      </c>
      <c r="D90" t="s">
        <v>92</v>
      </c>
      <c r="E90" t="s">
        <v>73</v>
      </c>
      <c r="F90" s="16" t="s">
        <v>930</v>
      </c>
      <c r="G90" t="s">
        <v>929</v>
      </c>
      <c r="H90" s="70" t="s">
        <v>369</v>
      </c>
      <c r="I90" s="70" t="s">
        <v>369</v>
      </c>
      <c r="J90" s="71" t="s">
        <v>910</v>
      </c>
    </row>
    <row r="91" spans="1:10" x14ac:dyDescent="0.25">
      <c r="A91" t="str">
        <f t="shared" si="3"/>
        <v>MzTSPGM8 - U-7 : Extracción y seguridad ambiental - 2° año/-/- - RES01139-DGE-22 - IES 9019</v>
      </c>
      <c r="B91">
        <v>9019</v>
      </c>
      <c r="C91" t="s">
        <v>120</v>
      </c>
      <c r="D91" t="s">
        <v>92</v>
      </c>
      <c r="E91" t="s">
        <v>73</v>
      </c>
      <c r="F91" s="16" t="s">
        <v>932</v>
      </c>
      <c r="G91" t="s">
        <v>931</v>
      </c>
      <c r="H91" s="70" t="s">
        <v>369</v>
      </c>
      <c r="I91" s="70" t="s">
        <v>369</v>
      </c>
      <c r="J91" s="71" t="s">
        <v>910</v>
      </c>
    </row>
    <row r="92" spans="1:10" x14ac:dyDescent="0.25">
      <c r="A92" t="str">
        <f t="shared" si="3"/>
        <v>MzTSPGM8 - U-8: Traducción de manuales en inglés - 2° año/-/- - RES01139-DGE-22 - IES 9019</v>
      </c>
      <c r="B92">
        <v>9019</v>
      </c>
      <c r="C92" t="s">
        <v>120</v>
      </c>
      <c r="D92" t="s">
        <v>92</v>
      </c>
      <c r="E92" t="s">
        <v>73</v>
      </c>
      <c r="F92" s="16" t="s">
        <v>537</v>
      </c>
      <c r="G92" t="s">
        <v>920</v>
      </c>
      <c r="H92" s="70" t="s">
        <v>369</v>
      </c>
      <c r="I92" s="70" t="s">
        <v>369</v>
      </c>
      <c r="J92" s="71" t="s">
        <v>910</v>
      </c>
    </row>
    <row r="93" spans="1:10" x14ac:dyDescent="0.25">
      <c r="A93" t="str">
        <f t="shared" si="3"/>
        <v>MzTSPGM8 - U-9: Práctica Profesionalizante - 2° año/-/- - RES01139-DGE-22 - IES 9019</v>
      </c>
      <c r="B93">
        <v>9019</v>
      </c>
      <c r="C93" t="s">
        <v>120</v>
      </c>
      <c r="D93" t="s">
        <v>92</v>
      </c>
      <c r="E93" t="s">
        <v>73</v>
      </c>
      <c r="F93" s="16" t="s">
        <v>538</v>
      </c>
      <c r="G93" t="s">
        <v>396</v>
      </c>
      <c r="H93" s="70" t="s">
        <v>369</v>
      </c>
      <c r="I93" s="70" t="s">
        <v>369</v>
      </c>
      <c r="J93" s="71" t="s">
        <v>910</v>
      </c>
    </row>
    <row r="94" spans="1:10" x14ac:dyDescent="0.25">
      <c r="A94" t="str">
        <f t="shared" si="3"/>
        <v>MzTSPGM9 - U-1 : Producción de petróleo y gas - 2° año/-/- - RES01139-DGE-22 - IES 9019</v>
      </c>
      <c r="B94">
        <v>9019</v>
      </c>
      <c r="C94" t="s">
        <v>120</v>
      </c>
      <c r="D94" t="s">
        <v>92</v>
      </c>
      <c r="E94" t="s">
        <v>73</v>
      </c>
      <c r="F94" s="16" t="s">
        <v>949</v>
      </c>
      <c r="G94" t="s">
        <v>933</v>
      </c>
      <c r="H94" s="70" t="s">
        <v>369</v>
      </c>
      <c r="I94" s="70" t="s">
        <v>369</v>
      </c>
      <c r="J94" s="71" t="s">
        <v>910</v>
      </c>
    </row>
    <row r="95" spans="1:10" x14ac:dyDescent="0.25">
      <c r="A95" t="str">
        <f t="shared" si="3"/>
        <v>MzTSPGM9 - U-2 : Maquinarias de explotación de petróleo y gas - 2° año/-/- - RES01139-DGE-22 - IES 9019</v>
      </c>
      <c r="B95">
        <v>9019</v>
      </c>
      <c r="C95" t="s">
        <v>120</v>
      </c>
      <c r="D95" t="s">
        <v>92</v>
      </c>
      <c r="E95" t="s">
        <v>73</v>
      </c>
      <c r="F95" s="16" t="s">
        <v>948</v>
      </c>
      <c r="G95" t="s">
        <v>934</v>
      </c>
      <c r="H95" s="70" t="s">
        <v>369</v>
      </c>
      <c r="I95" s="70" t="s">
        <v>369</v>
      </c>
      <c r="J95" s="71" t="s">
        <v>910</v>
      </c>
    </row>
    <row r="96" spans="1:10" x14ac:dyDescent="0.25">
      <c r="A96" t="str">
        <f t="shared" si="3"/>
        <v>MzTSPGM9 - U-3 : Perfilaje de pozos I - 2° año/-/- - RES01139-DGE-22 - IES 9019</v>
      </c>
      <c r="B96">
        <v>9019</v>
      </c>
      <c r="C96" t="s">
        <v>120</v>
      </c>
      <c r="D96" t="s">
        <v>92</v>
      </c>
      <c r="E96" t="s">
        <v>73</v>
      </c>
      <c r="F96" s="16" t="s">
        <v>947</v>
      </c>
      <c r="G96" t="s">
        <v>935</v>
      </c>
      <c r="H96" s="70" t="s">
        <v>369</v>
      </c>
      <c r="I96" s="70" t="s">
        <v>369</v>
      </c>
      <c r="J96" s="71" t="s">
        <v>910</v>
      </c>
    </row>
    <row r="97" spans="1:10" x14ac:dyDescent="0.25">
      <c r="A97" t="str">
        <f t="shared" si="3"/>
        <v>MzTSPGM9 - U-4 : Métodos de explotación - 2° año/-/- - RES01139-DGE-22 - IES 9019</v>
      </c>
      <c r="B97">
        <v>9019</v>
      </c>
      <c r="C97" t="s">
        <v>120</v>
      </c>
      <c r="D97" t="s">
        <v>92</v>
      </c>
      <c r="E97" t="s">
        <v>73</v>
      </c>
      <c r="F97" s="16" t="s">
        <v>946</v>
      </c>
      <c r="G97" t="s">
        <v>936</v>
      </c>
      <c r="H97" s="70" t="s">
        <v>369</v>
      </c>
      <c r="I97" s="70" t="s">
        <v>369</v>
      </c>
      <c r="J97" s="71" t="s">
        <v>910</v>
      </c>
    </row>
    <row r="98" spans="1:10" x14ac:dyDescent="0.25">
      <c r="A98" t="str">
        <f t="shared" si="3"/>
        <v>MzTSPGM9 - U-5 : Yacimientos - 2° año/-/- - RES01139-DGE-22 - IES 9019</v>
      </c>
      <c r="B98">
        <v>9019</v>
      </c>
      <c r="C98" t="s">
        <v>120</v>
      </c>
      <c r="D98" t="s">
        <v>92</v>
      </c>
      <c r="E98" t="s">
        <v>73</v>
      </c>
      <c r="F98" s="16" t="s">
        <v>945</v>
      </c>
      <c r="G98" t="s">
        <v>937</v>
      </c>
      <c r="H98" s="70" t="s">
        <v>369</v>
      </c>
      <c r="I98" s="70" t="s">
        <v>369</v>
      </c>
      <c r="J98" s="71" t="s">
        <v>910</v>
      </c>
    </row>
    <row r="99" spans="1:10" x14ac:dyDescent="0.25">
      <c r="A99" t="str">
        <f t="shared" si="3"/>
        <v>MzTSPGM9 - U-6 : Laboratorio - 2° año/-/- - RES01139-DGE-22 - IES 9019</v>
      </c>
      <c r="B99">
        <v>9019</v>
      </c>
      <c r="C99" t="s">
        <v>120</v>
      </c>
      <c r="D99" t="s">
        <v>92</v>
      </c>
      <c r="E99" t="s">
        <v>73</v>
      </c>
      <c r="F99" s="16" t="s">
        <v>944</v>
      </c>
      <c r="G99" t="s">
        <v>938</v>
      </c>
      <c r="H99" s="70" t="s">
        <v>369</v>
      </c>
      <c r="I99" s="70" t="s">
        <v>369</v>
      </c>
      <c r="J99" s="71" t="s">
        <v>910</v>
      </c>
    </row>
    <row r="100" spans="1:10" x14ac:dyDescent="0.25">
      <c r="A100" t="str">
        <f t="shared" si="3"/>
        <v>MzTSPGM9 - U-7 : Reservorios - 2° año/-/- - RES01139-DGE-22 - IES 9019</v>
      </c>
      <c r="B100">
        <v>9019</v>
      </c>
      <c r="C100" t="s">
        <v>120</v>
      </c>
      <c r="D100" t="s">
        <v>92</v>
      </c>
      <c r="E100" t="s">
        <v>73</v>
      </c>
      <c r="F100" s="16" t="s">
        <v>943</v>
      </c>
      <c r="G100" t="s">
        <v>939</v>
      </c>
      <c r="H100" s="70" t="s">
        <v>369</v>
      </c>
      <c r="I100" s="70" t="s">
        <v>369</v>
      </c>
      <c r="J100" s="71" t="s">
        <v>910</v>
      </c>
    </row>
    <row r="101" spans="1:10" x14ac:dyDescent="0.25">
      <c r="A101" t="str">
        <f t="shared" si="3"/>
        <v>MzTSPGM9 - U-8 : Higiene y seguridad aplicada a yacimientos - 2° año/-/- - RES01139-DGE-22 - IES 9019</v>
      </c>
      <c r="B101">
        <v>9019</v>
      </c>
      <c r="C101" t="s">
        <v>120</v>
      </c>
      <c r="D101" t="s">
        <v>92</v>
      </c>
      <c r="E101" t="s">
        <v>73</v>
      </c>
      <c r="F101" s="16" t="s">
        <v>941</v>
      </c>
      <c r="G101" t="s">
        <v>940</v>
      </c>
      <c r="H101" s="70" t="s">
        <v>369</v>
      </c>
      <c r="I101" s="70" t="s">
        <v>369</v>
      </c>
      <c r="J101" s="71" t="s">
        <v>910</v>
      </c>
    </row>
    <row r="102" spans="1:10" x14ac:dyDescent="0.25">
      <c r="A102" t="str">
        <f t="shared" si="3"/>
        <v>MzTSPGM9 - U-9 : Práctica Profesionalizante - 2° año/-/- - RES01139-DGE-22 - IES 9019</v>
      </c>
      <c r="B102">
        <v>9019</v>
      </c>
      <c r="C102" t="s">
        <v>120</v>
      </c>
      <c r="D102" t="s">
        <v>92</v>
      </c>
      <c r="E102" t="s">
        <v>73</v>
      </c>
      <c r="F102" s="16" t="s">
        <v>942</v>
      </c>
      <c r="G102" t="s">
        <v>396</v>
      </c>
      <c r="H102" s="70" t="s">
        <v>369</v>
      </c>
      <c r="I102" s="70" t="s">
        <v>369</v>
      </c>
      <c r="J102" s="71" t="s">
        <v>910</v>
      </c>
    </row>
    <row r="103" spans="1:10" x14ac:dyDescent="0.25">
      <c r="A103" t="str">
        <f t="shared" si="3"/>
        <v>MzTSPGM10 - U-1: Química orgánica - 2° año/-/- - RES01139-DGE-22 - IES 9019</v>
      </c>
      <c r="B103">
        <v>9019</v>
      </c>
      <c r="C103" t="s">
        <v>120</v>
      </c>
      <c r="D103" t="s">
        <v>92</v>
      </c>
      <c r="E103" t="s">
        <v>73</v>
      </c>
      <c r="F103" s="16" t="s">
        <v>470</v>
      </c>
      <c r="G103" t="s">
        <v>950</v>
      </c>
      <c r="H103" s="70" t="s">
        <v>369</v>
      </c>
      <c r="I103" s="70" t="s">
        <v>369</v>
      </c>
      <c r="J103" s="71" t="s">
        <v>910</v>
      </c>
    </row>
    <row r="104" spans="1:10" x14ac:dyDescent="0.25">
      <c r="A104" t="str">
        <f t="shared" si="3"/>
        <v>MzTSPGM10 - U-2: Hidrocarburos, composición y clasificación - 2° año/-/- - RES01139-DGE-22 - IES 9019</v>
      </c>
      <c r="B104">
        <v>9019</v>
      </c>
      <c r="C104" t="s">
        <v>120</v>
      </c>
      <c r="D104" t="s">
        <v>92</v>
      </c>
      <c r="E104" t="s">
        <v>73</v>
      </c>
      <c r="F104" s="16" t="s">
        <v>472</v>
      </c>
      <c r="G104" t="s">
        <v>951</v>
      </c>
      <c r="H104" s="70" t="s">
        <v>369</v>
      </c>
      <c r="I104" s="70" t="s">
        <v>369</v>
      </c>
      <c r="J104" s="71" t="s">
        <v>910</v>
      </c>
    </row>
    <row r="105" spans="1:10" x14ac:dyDescent="0.25">
      <c r="A105" t="str">
        <f t="shared" si="3"/>
        <v>MzTSPGM10 - U-3: Compuestos nitrogenados y oxigenados - 2° año/-/- - RES01139-DGE-22 - IES 9019</v>
      </c>
      <c r="B105">
        <v>9019</v>
      </c>
      <c r="C105" t="s">
        <v>120</v>
      </c>
      <c r="D105" t="s">
        <v>92</v>
      </c>
      <c r="E105" t="s">
        <v>73</v>
      </c>
      <c r="F105" s="16" t="s">
        <v>474</v>
      </c>
      <c r="G105" t="s">
        <v>952</v>
      </c>
      <c r="H105" s="70" t="s">
        <v>369</v>
      </c>
      <c r="I105" s="70" t="s">
        <v>369</v>
      </c>
      <c r="J105" s="71" t="s">
        <v>910</v>
      </c>
    </row>
    <row r="106" spans="1:10" x14ac:dyDescent="0.25">
      <c r="A106" t="str">
        <f t="shared" si="3"/>
        <v>MzTSPGM10 - U-4: Extracción de fluidos - 2° año/-/- - RES01139-DGE-22 - IES 9019</v>
      </c>
      <c r="B106">
        <v>9019</v>
      </c>
      <c r="C106" t="s">
        <v>120</v>
      </c>
      <c r="D106" t="s">
        <v>92</v>
      </c>
      <c r="E106" t="s">
        <v>73</v>
      </c>
      <c r="F106" s="16" t="s">
        <v>476</v>
      </c>
      <c r="G106" t="s">
        <v>953</v>
      </c>
      <c r="H106" s="70" t="s">
        <v>369</v>
      </c>
      <c r="I106" s="70" t="s">
        <v>369</v>
      </c>
      <c r="J106" s="71" t="s">
        <v>910</v>
      </c>
    </row>
    <row r="107" spans="1:10" x14ac:dyDescent="0.25">
      <c r="A107" t="str">
        <f t="shared" si="3"/>
        <v>MzTSPGM10 - U-5: Estática y dinámica de fluidos - 2° año/-/- - RES01139-DGE-22 - IES 9019</v>
      </c>
      <c r="B107">
        <v>9019</v>
      </c>
      <c r="C107" t="s">
        <v>120</v>
      </c>
      <c r="D107" t="s">
        <v>92</v>
      </c>
      <c r="E107" t="s">
        <v>73</v>
      </c>
      <c r="F107" s="16" t="s">
        <v>478</v>
      </c>
      <c r="G107" t="s">
        <v>954</v>
      </c>
      <c r="H107" s="70" t="s">
        <v>369</v>
      </c>
      <c r="I107" s="70" t="s">
        <v>369</v>
      </c>
      <c r="J107" s="71" t="s">
        <v>910</v>
      </c>
    </row>
    <row r="108" spans="1:10" x14ac:dyDescent="0.25">
      <c r="A108" t="str">
        <f t="shared" si="3"/>
        <v>MzTSPGM10 - U-6: Práctica Profesionalizante - 2° año/-/- - RES01139-DGE-22 - IES 9019</v>
      </c>
      <c r="B108">
        <v>9019</v>
      </c>
      <c r="C108" t="s">
        <v>120</v>
      </c>
      <c r="D108" t="s">
        <v>92</v>
      </c>
      <c r="E108" t="s">
        <v>73</v>
      </c>
      <c r="F108" s="16" t="s">
        <v>479</v>
      </c>
      <c r="G108" t="s">
        <v>396</v>
      </c>
      <c r="H108" s="70" t="s">
        <v>369</v>
      </c>
      <c r="I108" s="70" t="s">
        <v>369</v>
      </c>
      <c r="J108" s="71" t="s">
        <v>910</v>
      </c>
    </row>
    <row r="109" spans="1:10" x14ac:dyDescent="0.25">
      <c r="A109" t="str">
        <f t="shared" si="3"/>
        <v>MzTSPGM11 - U-1 : Tratamiento de Fluidos - 2° año/-/- - RES01139-DGE-22 - IES 9019</v>
      </c>
      <c r="B109">
        <v>9019</v>
      </c>
      <c r="C109" t="s">
        <v>120</v>
      </c>
      <c r="D109" t="s">
        <v>92</v>
      </c>
      <c r="E109" t="s">
        <v>73</v>
      </c>
      <c r="F109" s="16" t="s">
        <v>956</v>
      </c>
      <c r="G109" t="s">
        <v>955</v>
      </c>
      <c r="H109" s="70" t="s">
        <v>369</v>
      </c>
      <c r="I109" s="70" t="s">
        <v>369</v>
      </c>
      <c r="J109" s="71" t="s">
        <v>910</v>
      </c>
    </row>
    <row r="110" spans="1:10" x14ac:dyDescent="0.25">
      <c r="A110" t="str">
        <f t="shared" si="3"/>
        <v>MzTSPGM11 - U-2 : Petrofísica - 2° año/-/- - RES01139-DGE-22 - IES 9019</v>
      </c>
      <c r="B110">
        <v>9019</v>
      </c>
      <c r="C110" t="s">
        <v>120</v>
      </c>
      <c r="D110" t="s">
        <v>92</v>
      </c>
      <c r="E110" t="s">
        <v>73</v>
      </c>
      <c r="F110" s="16" t="s">
        <v>957</v>
      </c>
      <c r="G110" t="s">
        <v>963</v>
      </c>
      <c r="H110" s="70" t="s">
        <v>369</v>
      </c>
      <c r="I110" s="70" t="s">
        <v>369</v>
      </c>
      <c r="J110" s="71" t="s">
        <v>910</v>
      </c>
    </row>
    <row r="111" spans="1:10" x14ac:dyDescent="0.25">
      <c r="A111" t="str">
        <f t="shared" si="3"/>
        <v>MzTSPGM11 - U-3: Química del petróleo y gas - 2° año/-/- - RES01139-DGE-22 - IES 9019</v>
      </c>
      <c r="B111">
        <v>9019</v>
      </c>
      <c r="C111" t="s">
        <v>120</v>
      </c>
      <c r="D111" t="s">
        <v>92</v>
      </c>
      <c r="E111" t="s">
        <v>73</v>
      </c>
      <c r="F111" s="16" t="s">
        <v>569</v>
      </c>
      <c r="G111" t="s">
        <v>962</v>
      </c>
      <c r="H111" s="70" t="s">
        <v>369</v>
      </c>
      <c r="I111" s="70" t="s">
        <v>369</v>
      </c>
      <c r="J111" s="71" t="s">
        <v>910</v>
      </c>
    </row>
    <row r="112" spans="1:10" x14ac:dyDescent="0.25">
      <c r="A112" t="str">
        <f t="shared" si="3"/>
        <v>MzTSPGM11 - U-4: Sistemas de Extracción - 2° año/-/- - RES01139-DGE-22 - IES 9019</v>
      </c>
      <c r="B112">
        <v>9019</v>
      </c>
      <c r="C112" t="s">
        <v>120</v>
      </c>
      <c r="D112" t="s">
        <v>92</v>
      </c>
      <c r="E112" t="s">
        <v>73</v>
      </c>
      <c r="F112" s="16" t="s">
        <v>571</v>
      </c>
      <c r="G112" t="s">
        <v>961</v>
      </c>
      <c r="H112" s="70" t="s">
        <v>369</v>
      </c>
      <c r="I112" s="70" t="s">
        <v>369</v>
      </c>
      <c r="J112" s="71" t="s">
        <v>910</v>
      </c>
    </row>
    <row r="113" spans="1:10" x14ac:dyDescent="0.25">
      <c r="A113" t="str">
        <f t="shared" si="3"/>
        <v>MzTSPGM11 - U-5: Derivados del petróleo - 2° año/-/- - RES01139-DGE-22 - IES 9019</v>
      </c>
      <c r="B113">
        <v>9019</v>
      </c>
      <c r="C113" t="s">
        <v>120</v>
      </c>
      <c r="D113" t="s">
        <v>92</v>
      </c>
      <c r="E113" t="s">
        <v>73</v>
      </c>
      <c r="F113" s="16" t="s">
        <v>687</v>
      </c>
      <c r="G113" t="s">
        <v>960</v>
      </c>
      <c r="H113" s="70" t="s">
        <v>369</v>
      </c>
      <c r="I113" s="70" t="s">
        <v>369</v>
      </c>
      <c r="J113" s="71" t="s">
        <v>910</v>
      </c>
    </row>
    <row r="114" spans="1:10" x14ac:dyDescent="0.25">
      <c r="A114" t="str">
        <f t="shared" si="3"/>
        <v>MzTSPGM11 - U-6 : Perfilaje de pozos II - 2° año/-/- - RES01139-DGE-22 - IES 9019</v>
      </c>
      <c r="B114">
        <v>9019</v>
      </c>
      <c r="C114" t="s">
        <v>120</v>
      </c>
      <c r="D114" t="s">
        <v>92</v>
      </c>
      <c r="E114" t="s">
        <v>73</v>
      </c>
      <c r="F114" s="16" t="s">
        <v>958</v>
      </c>
      <c r="G114" t="s">
        <v>959</v>
      </c>
      <c r="H114" s="70" t="s">
        <v>369</v>
      </c>
      <c r="I114" s="70" t="s">
        <v>369</v>
      </c>
      <c r="J114" s="71" t="s">
        <v>910</v>
      </c>
    </row>
    <row r="115" spans="1:10" x14ac:dyDescent="0.25">
      <c r="A115" t="str">
        <f t="shared" si="3"/>
        <v>MzTSPGM11 - U-7: Práctica Profesionalizante - 2° año/-/- - RES01139-DGE-22 - IES 9019</v>
      </c>
      <c r="B115">
        <v>9019</v>
      </c>
      <c r="C115" t="s">
        <v>120</v>
      </c>
      <c r="D115" t="s">
        <v>92</v>
      </c>
      <c r="E115" t="s">
        <v>73</v>
      </c>
      <c r="F115" s="16" t="s">
        <v>691</v>
      </c>
      <c r="G115" t="s">
        <v>396</v>
      </c>
      <c r="H115" s="70" t="s">
        <v>369</v>
      </c>
      <c r="I115" s="70" t="s">
        <v>369</v>
      </c>
      <c r="J115" s="71" t="s">
        <v>910</v>
      </c>
    </row>
    <row r="116" spans="1:10" x14ac:dyDescent="0.25">
      <c r="A116" t="str">
        <f t="shared" si="3"/>
        <v>MzTSPGM12 - U-1 : Planificación de la organización - 2° año/-/- - RES01139-DGE-22 - IES 9019</v>
      </c>
      <c r="B116">
        <v>9019</v>
      </c>
      <c r="C116" t="s">
        <v>120</v>
      </c>
      <c r="D116" t="s">
        <v>92</v>
      </c>
      <c r="E116" t="s">
        <v>73</v>
      </c>
      <c r="F116" s="16" t="s">
        <v>964</v>
      </c>
      <c r="G116" t="s">
        <v>971</v>
      </c>
      <c r="H116" s="70" t="s">
        <v>369</v>
      </c>
      <c r="I116" s="70" t="s">
        <v>369</v>
      </c>
      <c r="J116" s="71" t="s">
        <v>910</v>
      </c>
    </row>
    <row r="117" spans="1:10" x14ac:dyDescent="0.25">
      <c r="A117" t="str">
        <f t="shared" si="3"/>
        <v>MzTSPGM12 - U-2 : Control de procesos - 2° año/-/- - RES01139-DGE-22 - IES 9019</v>
      </c>
      <c r="B117">
        <v>9019</v>
      </c>
      <c r="C117" t="s">
        <v>120</v>
      </c>
      <c r="D117" t="s">
        <v>92</v>
      </c>
      <c r="E117" t="s">
        <v>73</v>
      </c>
      <c r="F117" s="16" t="s">
        <v>965</v>
      </c>
      <c r="G117" t="s">
        <v>970</v>
      </c>
      <c r="H117" s="70" t="s">
        <v>369</v>
      </c>
      <c r="I117" s="70" t="s">
        <v>369</v>
      </c>
      <c r="J117" s="71" t="s">
        <v>910</v>
      </c>
    </row>
    <row r="118" spans="1:10" x14ac:dyDescent="0.25">
      <c r="A118" t="str">
        <f t="shared" si="3"/>
        <v>MzTSPGM12 - U-3: Análisis económico financiero de la industria - 2° año/-/- - RES01139-DGE-22 - IES 9019</v>
      </c>
      <c r="B118">
        <v>9019</v>
      </c>
      <c r="C118" t="s">
        <v>120</v>
      </c>
      <c r="D118" t="s">
        <v>92</v>
      </c>
      <c r="E118" t="s">
        <v>73</v>
      </c>
      <c r="F118" s="16" t="s">
        <v>576</v>
      </c>
      <c r="G118" t="s">
        <v>968</v>
      </c>
      <c r="H118" s="70" t="s">
        <v>369</v>
      </c>
      <c r="I118" s="70" t="s">
        <v>369</v>
      </c>
      <c r="J118" s="71" t="s">
        <v>910</v>
      </c>
    </row>
    <row r="119" spans="1:10" x14ac:dyDescent="0.25">
      <c r="A119" t="str">
        <f t="shared" si="3"/>
        <v>MzTSPGM12 - U-4: Gestión del trabajo en Equipo - 2° año/-/- - RES01139-DGE-22 - IES 9019</v>
      </c>
      <c r="B119">
        <v>9019</v>
      </c>
      <c r="C119" t="s">
        <v>120</v>
      </c>
      <c r="D119" t="s">
        <v>92</v>
      </c>
      <c r="E119" t="s">
        <v>73</v>
      </c>
      <c r="F119" s="16" t="s">
        <v>578</v>
      </c>
      <c r="G119" t="s">
        <v>969</v>
      </c>
      <c r="H119" s="70" t="s">
        <v>369</v>
      </c>
      <c r="I119" s="70" t="s">
        <v>369</v>
      </c>
      <c r="J119" s="71" t="s">
        <v>910</v>
      </c>
    </row>
    <row r="120" spans="1:10" x14ac:dyDescent="0.25">
      <c r="A120" t="str">
        <f t="shared" si="3"/>
        <v>MzTSPGM12 - U-5: Plan de Negocio de la industria hidrocarburífera - 2° año/-/- - RES01139-DGE-22 - IES 9019</v>
      </c>
      <c r="B120">
        <v>9019</v>
      </c>
      <c r="C120" t="s">
        <v>120</v>
      </c>
      <c r="D120" t="s">
        <v>92</v>
      </c>
      <c r="E120" t="s">
        <v>73</v>
      </c>
      <c r="F120" s="16" t="s">
        <v>580</v>
      </c>
      <c r="G120" t="s">
        <v>967</v>
      </c>
      <c r="H120" s="70" t="s">
        <v>369</v>
      </c>
      <c r="I120" s="70" t="s">
        <v>369</v>
      </c>
      <c r="J120" s="71" t="s">
        <v>910</v>
      </c>
    </row>
    <row r="121" spans="1:10" x14ac:dyDescent="0.25">
      <c r="A121" t="str">
        <f t="shared" si="3"/>
        <v>MzTSPGM12 - U-6: Práctica Profesionalizante - 2° año/-/- - RES01139-DGE-22 - IES 9019</v>
      </c>
      <c r="B121">
        <v>9019</v>
      </c>
      <c r="C121" t="s">
        <v>120</v>
      </c>
      <c r="D121" t="s">
        <v>92</v>
      </c>
      <c r="E121" t="s">
        <v>73</v>
      </c>
      <c r="F121" s="16" t="s">
        <v>966</v>
      </c>
      <c r="G121" t="s">
        <v>396</v>
      </c>
      <c r="H121" s="70" t="s">
        <v>369</v>
      </c>
      <c r="I121" s="70" t="s">
        <v>369</v>
      </c>
      <c r="J121" s="71" t="s">
        <v>910</v>
      </c>
    </row>
    <row r="122" spans="1:10" x14ac:dyDescent="0.25">
      <c r="A122" t="str">
        <f t="shared" si="3"/>
        <v>MzTSPGM13 - U-1 : Puesta en marcha del proyecto - 3° año/-/- - RES01139-DGE-22 - IES 9019</v>
      </c>
      <c r="B122">
        <v>9019</v>
      </c>
      <c r="C122" t="s">
        <v>120</v>
      </c>
      <c r="D122" t="s">
        <v>92</v>
      </c>
      <c r="E122" t="s">
        <v>91</v>
      </c>
      <c r="F122" s="16" t="s">
        <v>1050</v>
      </c>
      <c r="G122" t="s">
        <v>1044</v>
      </c>
      <c r="H122" s="70" t="s">
        <v>369</v>
      </c>
      <c r="I122" s="70" t="s">
        <v>369</v>
      </c>
      <c r="J122" s="71" t="s">
        <v>910</v>
      </c>
    </row>
    <row r="123" spans="1:10" x14ac:dyDescent="0.25">
      <c r="A123" t="str">
        <f t="shared" si="3"/>
        <v>MzTSPGM13 - U-2 : Componentes del proyecto Factibilidad y rentabilidad - 3° año/-/- - RES01139-DGE-22 - IES 9019</v>
      </c>
      <c r="B123">
        <v>9019</v>
      </c>
      <c r="C123" t="s">
        <v>120</v>
      </c>
      <c r="D123" t="s">
        <v>92</v>
      </c>
      <c r="E123" t="s">
        <v>91</v>
      </c>
      <c r="F123" s="16" t="s">
        <v>1051</v>
      </c>
      <c r="G123" t="s">
        <v>1045</v>
      </c>
      <c r="H123" s="70" t="s">
        <v>369</v>
      </c>
      <c r="I123" s="70" t="s">
        <v>369</v>
      </c>
      <c r="J123" s="71" t="s">
        <v>910</v>
      </c>
    </row>
    <row r="124" spans="1:10" x14ac:dyDescent="0.25">
      <c r="A124" t="str">
        <f t="shared" si="3"/>
        <v>MzTSPGM13 - U-3 : Sostenibilidad - 3° año/-/- - RES01139-DGE-22 - IES 9019</v>
      </c>
      <c r="B124">
        <v>9019</v>
      </c>
      <c r="C124" t="s">
        <v>120</v>
      </c>
      <c r="D124" t="s">
        <v>92</v>
      </c>
      <c r="E124" t="s">
        <v>91</v>
      </c>
      <c r="F124" s="16" t="s">
        <v>1052</v>
      </c>
      <c r="G124" t="s">
        <v>1046</v>
      </c>
      <c r="H124" s="70" t="s">
        <v>369</v>
      </c>
      <c r="I124" s="70" t="s">
        <v>369</v>
      </c>
      <c r="J124" s="71" t="s">
        <v>910</v>
      </c>
    </row>
    <row r="125" spans="1:10" x14ac:dyDescent="0.25">
      <c r="A125" t="str">
        <f t="shared" si="3"/>
        <v>MzTSPGM13 - U-4: Marco legal del proyecto - 3° año/-/- - RES01139-DGE-22 - IES 9019</v>
      </c>
      <c r="B125">
        <v>9019</v>
      </c>
      <c r="C125" t="s">
        <v>120</v>
      </c>
      <c r="D125" t="s">
        <v>92</v>
      </c>
      <c r="E125" t="s">
        <v>91</v>
      </c>
      <c r="F125" s="16" t="s">
        <v>587</v>
      </c>
      <c r="G125" t="s">
        <v>1047</v>
      </c>
      <c r="H125" s="70" t="s">
        <v>369</v>
      </c>
      <c r="I125" s="70" t="s">
        <v>369</v>
      </c>
      <c r="J125" s="71" t="s">
        <v>910</v>
      </c>
    </row>
    <row r="126" spans="1:10" x14ac:dyDescent="0.25">
      <c r="A126" t="str">
        <f t="shared" si="3"/>
        <v>MzTSPGM13 - U-5: Gestión e Impacto ambiental de los proyectos - 3° año/-/- - RES01139-DGE-22 - IES 9019</v>
      </c>
      <c r="B126">
        <v>9019</v>
      </c>
      <c r="C126" t="s">
        <v>120</v>
      </c>
      <c r="D126" t="s">
        <v>92</v>
      </c>
      <c r="E126" t="s">
        <v>91</v>
      </c>
      <c r="F126" s="16" t="s">
        <v>589</v>
      </c>
      <c r="G126" t="s">
        <v>1048</v>
      </c>
      <c r="H126" s="70" t="s">
        <v>369</v>
      </c>
      <c r="I126" s="70" t="s">
        <v>369</v>
      </c>
      <c r="J126" s="71" t="s">
        <v>910</v>
      </c>
    </row>
    <row r="127" spans="1:10" x14ac:dyDescent="0.25">
      <c r="A127" t="str">
        <f t="shared" si="3"/>
        <v>MzTSPGM13 - U-6 : Inglés Técnico - 3° año/-/- - RES01139-DGE-22 - IES 9019</v>
      </c>
      <c r="B127">
        <v>9019</v>
      </c>
      <c r="C127" t="s">
        <v>120</v>
      </c>
      <c r="D127" t="s">
        <v>92</v>
      </c>
      <c r="E127" t="s">
        <v>91</v>
      </c>
      <c r="F127" s="16" t="s">
        <v>1053</v>
      </c>
      <c r="G127" t="s">
        <v>681</v>
      </c>
      <c r="H127" s="70" t="s">
        <v>369</v>
      </c>
      <c r="I127" s="70" t="s">
        <v>369</v>
      </c>
      <c r="J127" s="71" t="s">
        <v>910</v>
      </c>
    </row>
    <row r="128" spans="1:10" x14ac:dyDescent="0.25">
      <c r="A128" t="str">
        <f t="shared" ref="A128:A152" si="4">CONCATENATE(C128,D128,F128,": ",G128," - ",E128," año/",H128,"/",I128," - RES",J128," - IES ",B128,)</f>
        <v>MzTSPGM13 - U-7: Producción de informes - 3° año/-/- - RES01139-DGE-22 - IES 9019</v>
      </c>
      <c r="B128">
        <v>9019</v>
      </c>
      <c r="C128" t="s">
        <v>120</v>
      </c>
      <c r="D128" t="s">
        <v>92</v>
      </c>
      <c r="E128" t="s">
        <v>91</v>
      </c>
      <c r="F128" s="16" t="s">
        <v>593</v>
      </c>
      <c r="G128" t="s">
        <v>1049</v>
      </c>
      <c r="H128" s="70" t="s">
        <v>369</v>
      </c>
      <c r="I128" s="70" t="s">
        <v>369</v>
      </c>
      <c r="J128" s="71" t="s">
        <v>910</v>
      </c>
    </row>
    <row r="129" spans="1:10" x14ac:dyDescent="0.25">
      <c r="A129" t="str">
        <f t="shared" si="4"/>
        <v>MzTSPGM13 - U-8 : Práctica Profesionalizante - 3° año/-/- - RES01139-DGE-22 - IES 9019</v>
      </c>
      <c r="B129">
        <v>9019</v>
      </c>
      <c r="C129" t="s">
        <v>120</v>
      </c>
      <c r="D129" t="s">
        <v>92</v>
      </c>
      <c r="E129" t="s">
        <v>91</v>
      </c>
      <c r="F129" s="16" t="s">
        <v>1054</v>
      </c>
      <c r="G129" t="s">
        <v>396</v>
      </c>
      <c r="H129" s="70" t="s">
        <v>369</v>
      </c>
      <c r="I129" s="70" t="s">
        <v>369</v>
      </c>
      <c r="J129" s="71" t="s">
        <v>910</v>
      </c>
    </row>
    <row r="130" spans="1:10" x14ac:dyDescent="0.25">
      <c r="A130" t="str">
        <f t="shared" si="4"/>
        <v>MzTSPGM14 - U-1 : Inyección de fluidos - 3° año/-/- - RES01139-DGE-22 - IES 9019</v>
      </c>
      <c r="B130">
        <v>9019</v>
      </c>
      <c r="C130" t="s">
        <v>120</v>
      </c>
      <c r="D130" t="s">
        <v>92</v>
      </c>
      <c r="E130" t="s">
        <v>91</v>
      </c>
      <c r="F130" s="16" t="s">
        <v>1062</v>
      </c>
      <c r="G130" t="s">
        <v>1055</v>
      </c>
      <c r="H130" s="70" t="s">
        <v>369</v>
      </c>
      <c r="I130" s="70" t="s">
        <v>369</v>
      </c>
      <c r="J130" s="71" t="s">
        <v>910</v>
      </c>
    </row>
    <row r="131" spans="1:10" x14ac:dyDescent="0.25">
      <c r="A131" t="str">
        <f t="shared" si="4"/>
        <v>MzTSPGM14 - U-2: Mecánica de fluidos - 3° año/-/- - RES01139-DGE-22 - IES 9019</v>
      </c>
      <c r="B131">
        <v>9019</v>
      </c>
      <c r="C131" t="s">
        <v>120</v>
      </c>
      <c r="D131" t="s">
        <v>92</v>
      </c>
      <c r="E131" t="s">
        <v>91</v>
      </c>
      <c r="F131" s="16" t="s">
        <v>701</v>
      </c>
      <c r="G131" t="s">
        <v>1056</v>
      </c>
      <c r="H131" s="70" t="s">
        <v>369</v>
      </c>
      <c r="I131" s="70" t="s">
        <v>369</v>
      </c>
      <c r="J131" s="71" t="s">
        <v>910</v>
      </c>
    </row>
    <row r="132" spans="1:10" x14ac:dyDescent="0.25">
      <c r="A132" t="str">
        <f t="shared" si="4"/>
        <v>MzTSPGM14 - U-3: Métodos de recuperación secundaria - 3° año/-/- - RES01139-DGE-22 - IES 9019</v>
      </c>
      <c r="B132">
        <v>9019</v>
      </c>
      <c r="C132" t="s">
        <v>120</v>
      </c>
      <c r="D132" t="s">
        <v>92</v>
      </c>
      <c r="E132" t="s">
        <v>91</v>
      </c>
      <c r="F132" s="16" t="s">
        <v>702</v>
      </c>
      <c r="G132" t="s">
        <v>1057</v>
      </c>
      <c r="H132" s="70" t="s">
        <v>369</v>
      </c>
      <c r="I132" s="70" t="s">
        <v>369</v>
      </c>
      <c r="J132" s="71" t="s">
        <v>910</v>
      </c>
    </row>
    <row r="133" spans="1:10" x14ac:dyDescent="0.25">
      <c r="A133" t="str">
        <f t="shared" si="4"/>
        <v>MzTSPGM14 - U-4: Métodos de recuperación terciaria - 3° año/-/- - RES01139-DGE-22 - IES 9019</v>
      </c>
      <c r="B133">
        <v>9019</v>
      </c>
      <c r="C133" t="s">
        <v>120</v>
      </c>
      <c r="D133" t="s">
        <v>92</v>
      </c>
      <c r="E133" t="s">
        <v>91</v>
      </c>
      <c r="F133" s="16" t="s">
        <v>703</v>
      </c>
      <c r="G133" t="s">
        <v>1058</v>
      </c>
      <c r="H133" s="70" t="s">
        <v>369</v>
      </c>
      <c r="I133" s="70" t="s">
        <v>369</v>
      </c>
      <c r="J133" s="71" t="s">
        <v>910</v>
      </c>
    </row>
    <row r="134" spans="1:10" x14ac:dyDescent="0.25">
      <c r="A134" t="str">
        <f t="shared" si="4"/>
        <v>MzTSPGM14 - U-5: Legislación vigente - 3° año/-/- - RES01139-DGE-22 - IES 9019</v>
      </c>
      <c r="B134">
        <v>9019</v>
      </c>
      <c r="C134" t="s">
        <v>120</v>
      </c>
      <c r="D134" t="s">
        <v>92</v>
      </c>
      <c r="E134" t="s">
        <v>91</v>
      </c>
      <c r="F134" s="16" t="s">
        <v>704</v>
      </c>
      <c r="G134" t="s">
        <v>1059</v>
      </c>
      <c r="H134" s="70" t="s">
        <v>369</v>
      </c>
      <c r="I134" s="70" t="s">
        <v>369</v>
      </c>
      <c r="J134" s="71" t="s">
        <v>910</v>
      </c>
    </row>
    <row r="135" spans="1:10" x14ac:dyDescent="0.25">
      <c r="A135" t="str">
        <f t="shared" si="4"/>
        <v>MzTSPGM14 - U-6: Seguridad aplicada a los métodos de recuperación - 3° año/-/- - RES01139-DGE-22 - IES 9019</v>
      </c>
      <c r="B135">
        <v>9019</v>
      </c>
      <c r="C135" t="s">
        <v>120</v>
      </c>
      <c r="D135" t="s">
        <v>92</v>
      </c>
      <c r="E135" t="s">
        <v>91</v>
      </c>
      <c r="F135" s="16" t="s">
        <v>705</v>
      </c>
      <c r="G135" t="s">
        <v>1060</v>
      </c>
      <c r="H135" s="70" t="s">
        <v>369</v>
      </c>
      <c r="I135" s="70" t="s">
        <v>369</v>
      </c>
      <c r="J135" s="71" t="s">
        <v>910</v>
      </c>
    </row>
    <row r="136" spans="1:10" x14ac:dyDescent="0.25">
      <c r="A136" t="str">
        <f t="shared" si="4"/>
        <v>MzTSPGM14 - U-7: Físico química - 3° año/-/- - RES01139-DGE-22 - IES 9019</v>
      </c>
      <c r="B136">
        <v>9019</v>
      </c>
      <c r="C136" t="s">
        <v>120</v>
      </c>
      <c r="D136" t="s">
        <v>92</v>
      </c>
      <c r="E136" t="s">
        <v>91</v>
      </c>
      <c r="F136" s="16" t="s">
        <v>706</v>
      </c>
      <c r="G136" t="s">
        <v>1061</v>
      </c>
      <c r="H136" s="70" t="s">
        <v>369</v>
      </c>
      <c r="I136" s="70" t="s">
        <v>369</v>
      </c>
      <c r="J136" s="71" t="s">
        <v>910</v>
      </c>
    </row>
    <row r="137" spans="1:10" x14ac:dyDescent="0.25">
      <c r="A137" t="str">
        <f t="shared" si="4"/>
        <v>MzTSPGM14 - U-8: Práctica Profesionalizante - 3° año/-/- - RES01139-DGE-22 - IES 9019</v>
      </c>
      <c r="B137">
        <v>9019</v>
      </c>
      <c r="C137" t="s">
        <v>120</v>
      </c>
      <c r="D137" t="s">
        <v>92</v>
      </c>
      <c r="E137" t="s">
        <v>91</v>
      </c>
      <c r="F137" s="16" t="s">
        <v>707</v>
      </c>
      <c r="G137" t="s">
        <v>396</v>
      </c>
      <c r="H137" s="70" t="s">
        <v>369</v>
      </c>
      <c r="I137" s="70" t="s">
        <v>369</v>
      </c>
      <c r="J137" s="71" t="s">
        <v>910</v>
      </c>
    </row>
    <row r="138" spans="1:10" x14ac:dyDescent="0.25">
      <c r="A138" t="str">
        <f t="shared" si="4"/>
        <v>MzTSPGM15 - U-1 : Instrumentos de control - 3° año/-/- - RES01139-DGE-22 - IES 9019</v>
      </c>
      <c r="B138">
        <v>9019</v>
      </c>
      <c r="C138" t="s">
        <v>120</v>
      </c>
      <c r="D138" t="s">
        <v>92</v>
      </c>
      <c r="E138" t="s">
        <v>91</v>
      </c>
      <c r="F138" s="16" t="s">
        <v>1070</v>
      </c>
      <c r="G138" t="s">
        <v>1063</v>
      </c>
      <c r="H138" s="70" t="s">
        <v>369</v>
      </c>
      <c r="I138" s="70" t="s">
        <v>369</v>
      </c>
      <c r="J138" s="71" t="s">
        <v>910</v>
      </c>
    </row>
    <row r="139" spans="1:10" x14ac:dyDescent="0.25">
      <c r="A139" t="str">
        <f t="shared" si="4"/>
        <v>MzTSPGM15 - U-2 : Sistemas de control - 3° año/-/- - RES01139-DGE-22 - IES 9019</v>
      </c>
      <c r="B139">
        <v>9019</v>
      </c>
      <c r="C139" t="s">
        <v>120</v>
      </c>
      <c r="D139" t="s">
        <v>92</v>
      </c>
      <c r="E139" t="s">
        <v>91</v>
      </c>
      <c r="F139" s="16" t="s">
        <v>1071</v>
      </c>
      <c r="G139" t="s">
        <v>1064</v>
      </c>
      <c r="H139" s="70" t="s">
        <v>369</v>
      </c>
      <c r="I139" s="70" t="s">
        <v>369</v>
      </c>
      <c r="J139" s="71" t="s">
        <v>910</v>
      </c>
    </row>
    <row r="140" spans="1:10" x14ac:dyDescent="0.25">
      <c r="A140" t="str">
        <f t="shared" si="4"/>
        <v>MzTSPGM15 - U-3: Sistemas de automatización - 3° año/-/- - RES01139-DGE-22 - IES 9019</v>
      </c>
      <c r="B140">
        <v>9019</v>
      </c>
      <c r="C140" t="s">
        <v>120</v>
      </c>
      <c r="D140" t="s">
        <v>92</v>
      </c>
      <c r="E140" t="s">
        <v>91</v>
      </c>
      <c r="F140" s="16" t="s">
        <v>720</v>
      </c>
      <c r="G140" t="s">
        <v>1065</v>
      </c>
      <c r="H140" s="70" t="s">
        <v>369</v>
      </c>
      <c r="I140" s="70" t="s">
        <v>369</v>
      </c>
      <c r="J140" s="71" t="s">
        <v>910</v>
      </c>
    </row>
    <row r="141" spans="1:10" ht="15" customHeight="1" x14ac:dyDescent="0.25">
      <c r="A141" t="str">
        <f t="shared" si="4"/>
        <v>MzTSPGM15 - U-4: Sistemas de flujo - 3° año/-/- - RES01139-DGE-22 - IES 9019</v>
      </c>
      <c r="B141">
        <v>9019</v>
      </c>
      <c r="C141" t="s">
        <v>120</v>
      </c>
      <c r="D141" t="s">
        <v>92</v>
      </c>
      <c r="E141" t="s">
        <v>91</v>
      </c>
      <c r="F141" s="16" t="s">
        <v>722</v>
      </c>
      <c r="G141" t="s">
        <v>1081</v>
      </c>
      <c r="H141" s="70" t="s">
        <v>369</v>
      </c>
      <c r="I141" s="70" t="s">
        <v>369</v>
      </c>
      <c r="J141" s="71" t="s">
        <v>910</v>
      </c>
    </row>
    <row r="142" spans="1:10" x14ac:dyDescent="0.25">
      <c r="A142" t="str">
        <f t="shared" si="4"/>
        <v>MzTSPGM15 - U-5: Software para monitorización y control de procesos - 3° año/-/- - RES01139-DGE-22 - IES 9019</v>
      </c>
      <c r="B142">
        <v>9019</v>
      </c>
      <c r="C142" t="s">
        <v>120</v>
      </c>
      <c r="D142" t="s">
        <v>92</v>
      </c>
      <c r="E142" t="s">
        <v>91</v>
      </c>
      <c r="F142" s="16" t="s">
        <v>724</v>
      </c>
      <c r="G142" t="s">
        <v>1082</v>
      </c>
      <c r="H142" s="70" t="s">
        <v>369</v>
      </c>
      <c r="I142" s="70" t="s">
        <v>369</v>
      </c>
      <c r="J142" s="71" t="s">
        <v>910</v>
      </c>
    </row>
    <row r="143" spans="1:10" x14ac:dyDescent="0.25">
      <c r="A143" t="str">
        <f t="shared" si="4"/>
        <v>MzTSPGM15 - U-6: Sistemas de seguridad y procesos de paros de planta - 3° año/-/- - RES01139-DGE-22 - IES 9019</v>
      </c>
      <c r="B143">
        <v>9019</v>
      </c>
      <c r="C143" t="s">
        <v>120</v>
      </c>
      <c r="D143" t="s">
        <v>92</v>
      </c>
      <c r="E143" t="s">
        <v>91</v>
      </c>
      <c r="F143" s="16" t="s">
        <v>1072</v>
      </c>
      <c r="G143" t="s">
        <v>1066</v>
      </c>
      <c r="H143" s="70" t="s">
        <v>369</v>
      </c>
      <c r="I143" s="70" t="s">
        <v>369</v>
      </c>
      <c r="J143" s="71" t="s">
        <v>910</v>
      </c>
    </row>
    <row r="144" spans="1:10" x14ac:dyDescent="0.25">
      <c r="A144" t="str">
        <f t="shared" si="4"/>
        <v>MzTSPGM15 - U-7: Operación de instalaciones de tratamiento, transporte, almacenaje del petróleo, gas y derivados. - 3° año/-/- - RES01139-DGE-22 - IES 9019</v>
      </c>
      <c r="B144">
        <v>9019</v>
      </c>
      <c r="C144" t="s">
        <v>120</v>
      </c>
      <c r="D144" t="s">
        <v>92</v>
      </c>
      <c r="E144" t="s">
        <v>91</v>
      </c>
      <c r="F144" s="16" t="s">
        <v>1073</v>
      </c>
      <c r="G144" t="s">
        <v>1067</v>
      </c>
      <c r="H144" s="70" t="s">
        <v>369</v>
      </c>
      <c r="I144" s="70" t="s">
        <v>369</v>
      </c>
      <c r="J144" s="71" t="s">
        <v>910</v>
      </c>
    </row>
    <row r="145" spans="1:10" x14ac:dyDescent="0.25">
      <c r="A145" t="str">
        <f t="shared" si="4"/>
        <v>MzTSPGM15 - U-8: Procesamiento de la información mediante sistemas informáticos. - 3° año/-/- - RES01139-DGE-22 - IES 9019</v>
      </c>
      <c r="B145">
        <v>9019</v>
      </c>
      <c r="C145" t="s">
        <v>120</v>
      </c>
      <c r="D145" t="s">
        <v>92</v>
      </c>
      <c r="E145" t="s">
        <v>91</v>
      </c>
      <c r="F145" s="16" t="s">
        <v>1074</v>
      </c>
      <c r="G145" t="s">
        <v>1068</v>
      </c>
      <c r="H145" s="70" t="s">
        <v>369</v>
      </c>
      <c r="I145" s="70" t="s">
        <v>369</v>
      </c>
      <c r="J145" s="71" t="s">
        <v>910</v>
      </c>
    </row>
    <row r="146" spans="1:10" x14ac:dyDescent="0.25">
      <c r="A146" t="str">
        <f t="shared" si="4"/>
        <v>MzTSPGM15 - U-9: Operación de sistemas de control automatizados para el seguimiento y monitoreo de procesos petroleros - 3° año/-/- - RES01139-DGE-22 - IES 9019</v>
      </c>
      <c r="B146">
        <v>9019</v>
      </c>
      <c r="C146" t="s">
        <v>120</v>
      </c>
      <c r="D146" t="s">
        <v>92</v>
      </c>
      <c r="E146" t="s">
        <v>91</v>
      </c>
      <c r="F146" s="16" t="s">
        <v>1075</v>
      </c>
      <c r="G146" t="s">
        <v>1069</v>
      </c>
      <c r="H146" s="70" t="s">
        <v>369</v>
      </c>
      <c r="I146" s="70" t="s">
        <v>369</v>
      </c>
      <c r="J146" s="71" t="s">
        <v>910</v>
      </c>
    </row>
    <row r="147" spans="1:10" x14ac:dyDescent="0.25">
      <c r="A147" t="str">
        <f t="shared" si="4"/>
        <v>MzTSPGM15 - U-10: Práctica Profesionalizante - 3° año/-/- - RES01139-DGE-22 - IES 9019</v>
      </c>
      <c r="B147">
        <v>9019</v>
      </c>
      <c r="C147" t="s">
        <v>120</v>
      </c>
      <c r="D147" t="s">
        <v>92</v>
      </c>
      <c r="E147" t="s">
        <v>91</v>
      </c>
      <c r="F147" s="16" t="s">
        <v>1080</v>
      </c>
      <c r="G147" t="s">
        <v>396</v>
      </c>
      <c r="H147" s="70" t="s">
        <v>369</v>
      </c>
      <c r="I147" s="70" t="s">
        <v>369</v>
      </c>
      <c r="J147" s="71" t="s">
        <v>910</v>
      </c>
    </row>
    <row r="148" spans="1:10" x14ac:dyDescent="0.25">
      <c r="A148" t="str">
        <f t="shared" si="4"/>
        <v>MzTSPGM16 - U-1 : Introducción a las energías renovables - 3° año/-/- - RES01139-DGE-22 - IES 9019</v>
      </c>
      <c r="B148">
        <v>9019</v>
      </c>
      <c r="C148" t="s">
        <v>120</v>
      </c>
      <c r="D148" t="s">
        <v>92</v>
      </c>
      <c r="E148" t="s">
        <v>91</v>
      </c>
      <c r="F148" s="16" t="s">
        <v>1078</v>
      </c>
      <c r="G148" t="s">
        <v>1076</v>
      </c>
      <c r="H148" s="70" t="s">
        <v>369</v>
      </c>
      <c r="I148" s="70" t="s">
        <v>369</v>
      </c>
      <c r="J148" s="71" t="s">
        <v>910</v>
      </c>
    </row>
    <row r="149" spans="1:10" x14ac:dyDescent="0.25">
      <c r="A149" t="str">
        <f t="shared" si="4"/>
        <v>MzTSPGM16 - U-2: Energética - 3° año/-/- - RES01139-DGE-22 - IES 9019</v>
      </c>
      <c r="B149">
        <v>9019</v>
      </c>
      <c r="C149" t="s">
        <v>120</v>
      </c>
      <c r="D149" t="s">
        <v>92</v>
      </c>
      <c r="E149" t="s">
        <v>91</v>
      </c>
      <c r="F149" s="16" t="s">
        <v>727</v>
      </c>
      <c r="G149" t="s">
        <v>481</v>
      </c>
      <c r="H149" s="70" t="s">
        <v>369</v>
      </c>
      <c r="I149" s="70" t="s">
        <v>369</v>
      </c>
      <c r="J149" s="71" t="s">
        <v>910</v>
      </c>
    </row>
    <row r="150" spans="1:10" x14ac:dyDescent="0.25">
      <c r="A150" t="str">
        <f t="shared" si="4"/>
        <v>MzTSPGM16 - U-3: Prevención de riesgos, seguridad y protección medioambiental - 3° año/-/- - RES01139-DGE-22 - IES 9019</v>
      </c>
      <c r="B150">
        <v>9019</v>
      </c>
      <c r="C150" t="s">
        <v>120</v>
      </c>
      <c r="D150" t="s">
        <v>92</v>
      </c>
      <c r="E150" t="s">
        <v>91</v>
      </c>
      <c r="F150" s="16" t="s">
        <v>729</v>
      </c>
      <c r="G150" t="s">
        <v>491</v>
      </c>
      <c r="H150" s="70" t="s">
        <v>369</v>
      </c>
      <c r="I150" s="70" t="s">
        <v>369</v>
      </c>
      <c r="J150" s="71" t="s">
        <v>910</v>
      </c>
    </row>
    <row r="151" spans="1:10" x14ac:dyDescent="0.25">
      <c r="A151" t="str">
        <f t="shared" si="4"/>
        <v>MzTSPGM16 - U-4: Máquinas eléctricas - 3° año/-/- - RES01139-DGE-22 - IES 9019</v>
      </c>
      <c r="B151">
        <v>9019</v>
      </c>
      <c r="C151" t="s">
        <v>120</v>
      </c>
      <c r="D151" t="s">
        <v>92</v>
      </c>
      <c r="E151" t="s">
        <v>91</v>
      </c>
      <c r="F151" s="16" t="s">
        <v>731</v>
      </c>
      <c r="G151" t="s">
        <v>497</v>
      </c>
      <c r="H151" s="70" t="s">
        <v>369</v>
      </c>
      <c r="I151" s="70" t="s">
        <v>369</v>
      </c>
      <c r="J151" s="71" t="s">
        <v>910</v>
      </c>
    </row>
    <row r="152" spans="1:10" x14ac:dyDescent="0.25">
      <c r="A152" t="str">
        <f t="shared" si="4"/>
        <v>MzTSPGM16 - U-5: Eficiencia energética - 3° año/-/- - RES01139-DGE-22 - IES 9019</v>
      </c>
      <c r="B152">
        <v>9019</v>
      </c>
      <c r="C152" t="s">
        <v>120</v>
      </c>
      <c r="D152" t="s">
        <v>92</v>
      </c>
      <c r="E152" t="s">
        <v>91</v>
      </c>
      <c r="F152" s="16" t="s">
        <v>733</v>
      </c>
      <c r="G152" t="s">
        <v>1077</v>
      </c>
      <c r="H152" s="70" t="s">
        <v>369</v>
      </c>
      <c r="I152" s="70" t="s">
        <v>369</v>
      </c>
      <c r="J152" s="71" t="s">
        <v>910</v>
      </c>
    </row>
    <row r="153" spans="1:10" x14ac:dyDescent="0.25">
      <c r="A153" t="str">
        <f t="shared" ref="A153" si="5">CONCATENATE(C153,D153,F153,": ",G153," - ",E153," año/",H153,"/",I153," - RES",J153," - IES ",B153,)</f>
        <v>MzTSPGM16 - U-6: Práctica Profesionalizante - 3° año/-/- - RES01139-DGE-22 - IES 9019</v>
      </c>
      <c r="B153">
        <v>9019</v>
      </c>
      <c r="C153" t="s">
        <v>120</v>
      </c>
      <c r="D153" t="s">
        <v>92</v>
      </c>
      <c r="E153" t="s">
        <v>91</v>
      </c>
      <c r="F153" s="16" t="s">
        <v>735</v>
      </c>
      <c r="G153" t="s">
        <v>396</v>
      </c>
      <c r="H153" s="70" t="s">
        <v>369</v>
      </c>
      <c r="I153" s="70" t="s">
        <v>369</v>
      </c>
      <c r="J153" s="71" t="s">
        <v>910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J145"/>
  <sheetViews>
    <sheetView workbookViewId="0">
      <selection activeCell="J1" sqref="J1"/>
    </sheetView>
  </sheetViews>
  <sheetFormatPr baseColWidth="10" defaultRowHeight="15" x14ac:dyDescent="0.25"/>
  <cols>
    <col min="1" max="1" width="82.7109375" customWidth="1"/>
  </cols>
  <sheetData>
    <row r="1" spans="1:10" x14ac:dyDescent="0.25">
      <c r="A1" s="64" t="str">
        <f t="shared" ref="A1:A104" si="0">CONCATENATE(C1,D1,"__",F1,": ",G1," - ",E1," año "," - RES",J1," - IES ",B1,)</f>
        <v>MzTSME__M1 - U-1: Metrología I - 1° año  - RES00675-DGE-20 - IES 9019</v>
      </c>
      <c r="B1" s="68">
        <v>9019</v>
      </c>
      <c r="C1" s="68" t="s">
        <v>120</v>
      </c>
      <c r="D1" s="68" t="s">
        <v>119</v>
      </c>
      <c r="E1" s="68" t="s">
        <v>83</v>
      </c>
      <c r="F1" s="65" t="s">
        <v>370</v>
      </c>
      <c r="G1" s="66" t="s">
        <v>594</v>
      </c>
      <c r="H1" s="70" t="s">
        <v>369</v>
      </c>
      <c r="I1" s="70" t="s">
        <v>369</v>
      </c>
      <c r="J1" s="71" t="s">
        <v>595</v>
      </c>
    </row>
    <row r="2" spans="1:10" x14ac:dyDescent="0.25">
      <c r="A2" s="64" t="str">
        <f t="shared" si="0"/>
        <v>MzTSME__M1 - U-2: Matemática - 1° año  - RES00675-DGE-20 - IES 9019</v>
      </c>
      <c r="B2" s="68">
        <v>9019</v>
      </c>
      <c r="C2" s="68" t="s">
        <v>120</v>
      </c>
      <c r="D2" s="68" t="s">
        <v>119</v>
      </c>
      <c r="E2" s="68" t="s">
        <v>83</v>
      </c>
      <c r="F2" s="65" t="s">
        <v>371</v>
      </c>
      <c r="G2" s="66" t="s">
        <v>596</v>
      </c>
      <c r="H2" s="70" t="s">
        <v>369</v>
      </c>
      <c r="I2" s="70" t="s">
        <v>369</v>
      </c>
      <c r="J2" s="71" t="s">
        <v>595</v>
      </c>
    </row>
    <row r="3" spans="1:10" x14ac:dyDescent="0.25">
      <c r="A3" s="64" t="str">
        <f t="shared" si="0"/>
        <v>MzTSME__M1 - U-3: La materia prima, en el mundo y nuestro país - 1° año  - RES00675-DGE-20 - IES 9019</v>
      </c>
      <c r="B3" s="68">
        <v>9019</v>
      </c>
      <c r="C3" s="68" t="s">
        <v>120</v>
      </c>
      <c r="D3" s="68" t="s">
        <v>119</v>
      </c>
      <c r="E3" s="68" t="s">
        <v>83</v>
      </c>
      <c r="F3" s="65" t="s">
        <v>372</v>
      </c>
      <c r="G3" s="66" t="s">
        <v>597</v>
      </c>
      <c r="H3" s="70" t="s">
        <v>369</v>
      </c>
      <c r="I3" s="70" t="s">
        <v>369</v>
      </c>
      <c r="J3" s="71" t="s">
        <v>595</v>
      </c>
    </row>
    <row r="4" spans="1:10" x14ac:dyDescent="0.25">
      <c r="A4" s="64" t="str">
        <f t="shared" si="0"/>
        <v>MzTSME__M1 - U-4: Representación Gráfica - 1° año  - RES00675-DGE-20 - IES 9019</v>
      </c>
      <c r="B4" s="68">
        <v>9019</v>
      </c>
      <c r="C4" s="68" t="s">
        <v>120</v>
      </c>
      <c r="D4" s="68" t="s">
        <v>119</v>
      </c>
      <c r="E4" s="68" t="s">
        <v>83</v>
      </c>
      <c r="F4" s="65" t="s">
        <v>373</v>
      </c>
      <c r="G4" s="66" t="s">
        <v>598</v>
      </c>
      <c r="H4" s="70" t="s">
        <v>369</v>
      </c>
      <c r="I4" s="70" t="s">
        <v>369</v>
      </c>
      <c r="J4" s="71" t="s">
        <v>595</v>
      </c>
    </row>
    <row r="5" spans="1:10" x14ac:dyDescent="0.25">
      <c r="A5" s="64" t="str">
        <f t="shared" si="0"/>
        <v>MzTSME__M1 - U-5: Diseño asistido por computadora - 1° año  - RES00675-DGE-20 - IES 9019</v>
      </c>
      <c r="B5" s="68">
        <v>9019</v>
      </c>
      <c r="C5" s="68" t="s">
        <v>120</v>
      </c>
      <c r="D5" s="68" t="s">
        <v>119</v>
      </c>
      <c r="E5" s="68" t="s">
        <v>83</v>
      </c>
      <c r="F5" s="65" t="s">
        <v>374</v>
      </c>
      <c r="G5" s="66" t="s">
        <v>599</v>
      </c>
      <c r="H5" s="70" t="s">
        <v>369</v>
      </c>
      <c r="I5" s="70" t="s">
        <v>369</v>
      </c>
      <c r="J5" s="71" t="s">
        <v>595</v>
      </c>
    </row>
    <row r="6" spans="1:10" x14ac:dyDescent="0.25">
      <c r="A6" s="64" t="str">
        <f t="shared" si="0"/>
        <v>MzTSME__M1 - U-6: Representación gráfica de Estructuras fijas - 1° año  - RES00675-DGE-20 - IES 9019</v>
      </c>
      <c r="B6" s="68">
        <v>9019</v>
      </c>
      <c r="C6" s="68" t="s">
        <v>120</v>
      </c>
      <c r="D6" s="68" t="s">
        <v>119</v>
      </c>
      <c r="E6" s="68" t="s">
        <v>83</v>
      </c>
      <c r="F6" s="65" t="s">
        <v>375</v>
      </c>
      <c r="G6" s="66" t="s">
        <v>600</v>
      </c>
      <c r="H6" s="70" t="s">
        <v>369</v>
      </c>
      <c r="I6" s="70" t="s">
        <v>369</v>
      </c>
      <c r="J6" s="71" t="s">
        <v>595</v>
      </c>
    </row>
    <row r="7" spans="1:10" x14ac:dyDescent="0.25">
      <c r="A7" s="64" t="str">
        <f t="shared" si="0"/>
        <v>MzTSME__M1 - U-7: Representación de tuberías a presión - 1° año  - RES00675-DGE-20 - IES 9019</v>
      </c>
      <c r="B7" s="68">
        <v>9019</v>
      </c>
      <c r="C7" s="68" t="s">
        <v>120</v>
      </c>
      <c r="D7" s="68" t="s">
        <v>119</v>
      </c>
      <c r="E7" s="68" t="s">
        <v>83</v>
      </c>
      <c r="F7" s="65" t="s">
        <v>488</v>
      </c>
      <c r="G7" s="66" t="s">
        <v>601</v>
      </c>
      <c r="H7" s="70" t="s">
        <v>369</v>
      </c>
      <c r="I7" s="70" t="s">
        <v>369</v>
      </c>
      <c r="J7" s="71" t="s">
        <v>595</v>
      </c>
    </row>
    <row r="8" spans="1:10" x14ac:dyDescent="0.25">
      <c r="A8" s="64" t="str">
        <f t="shared" si="0"/>
        <v>MzTSME__M1 - U-8: Representación gráfica de productos mecanizados - 1° año  - RES00675-DGE-20 - IES 9019</v>
      </c>
      <c r="B8" s="68">
        <v>9019</v>
      </c>
      <c r="C8" s="68" t="s">
        <v>120</v>
      </c>
      <c r="D8" s="68" t="s">
        <v>119</v>
      </c>
      <c r="E8" s="68" t="s">
        <v>83</v>
      </c>
      <c r="F8" s="65" t="s">
        <v>490</v>
      </c>
      <c r="G8" s="66" t="s">
        <v>602</v>
      </c>
      <c r="H8" s="70" t="s">
        <v>369</v>
      </c>
      <c r="I8" s="70" t="s">
        <v>369</v>
      </c>
      <c r="J8" s="71" t="s">
        <v>595</v>
      </c>
    </row>
    <row r="9" spans="1:10" x14ac:dyDescent="0.25">
      <c r="A9" s="64" t="str">
        <f t="shared" si="0"/>
        <v>MzTSME__M1 - U-9: Practica Profesionalizante - 1° año  - RES00675-DGE-20 - IES 9019</v>
      </c>
      <c r="B9" s="68">
        <v>9019</v>
      </c>
      <c r="C9" s="68" t="s">
        <v>120</v>
      </c>
      <c r="D9" s="68" t="s">
        <v>119</v>
      </c>
      <c r="E9" s="68" t="s">
        <v>83</v>
      </c>
      <c r="F9" s="65" t="s">
        <v>492</v>
      </c>
      <c r="G9" s="66" t="s">
        <v>381</v>
      </c>
      <c r="H9" s="70" t="s">
        <v>369</v>
      </c>
      <c r="I9" s="70" t="s">
        <v>369</v>
      </c>
      <c r="J9" s="71" t="s">
        <v>595</v>
      </c>
    </row>
    <row r="10" spans="1:10" x14ac:dyDescent="0.25">
      <c r="A10" s="64" t="str">
        <f t="shared" si="0"/>
        <v>MzTSME__M2 - U-1: Química de los materiales - 1° año  - RES00675-DGE-20 - IES 9019</v>
      </c>
      <c r="B10" s="68">
        <v>9019</v>
      </c>
      <c r="C10" s="68" t="s">
        <v>120</v>
      </c>
      <c r="D10" s="68" t="s">
        <v>119</v>
      </c>
      <c r="E10" s="68" t="s">
        <v>83</v>
      </c>
      <c r="F10" s="65" t="s">
        <v>382</v>
      </c>
      <c r="G10" s="66" t="s">
        <v>418</v>
      </c>
      <c r="H10" s="70" t="s">
        <v>369</v>
      </c>
      <c r="I10" s="70" t="s">
        <v>369</v>
      </c>
      <c r="J10" s="71" t="s">
        <v>595</v>
      </c>
    </row>
    <row r="11" spans="1:10" x14ac:dyDescent="0.25">
      <c r="A11" s="64" t="str">
        <f t="shared" si="0"/>
        <v>MzTSME__M2 - U-2: Conocimiento de Materiales I - 1° año  - RES00675-DGE-20 - IES 9019</v>
      </c>
      <c r="B11" s="68">
        <v>9019</v>
      </c>
      <c r="C11" s="68" t="s">
        <v>120</v>
      </c>
      <c r="D11" s="68" t="s">
        <v>119</v>
      </c>
      <c r="E11" s="68" t="s">
        <v>83</v>
      </c>
      <c r="F11" s="65" t="s">
        <v>383</v>
      </c>
      <c r="G11" s="66" t="s">
        <v>603</v>
      </c>
      <c r="H11" s="70" t="s">
        <v>369</v>
      </c>
      <c r="I11" s="70" t="s">
        <v>369</v>
      </c>
      <c r="J11" s="71" t="s">
        <v>595</v>
      </c>
    </row>
    <row r="12" spans="1:10" x14ac:dyDescent="0.25">
      <c r="A12" s="64" t="str">
        <f t="shared" si="0"/>
        <v>MzTSME__M2 - U-3: Conocimiento de Materiales II - 1° año  - RES00675-DGE-20 - IES 9019</v>
      </c>
      <c r="B12" s="68">
        <v>9019</v>
      </c>
      <c r="C12" s="68" t="s">
        <v>120</v>
      </c>
      <c r="D12" s="68" t="s">
        <v>119</v>
      </c>
      <c r="E12" s="68" t="s">
        <v>83</v>
      </c>
      <c r="F12" s="65" t="s">
        <v>384</v>
      </c>
      <c r="G12" s="66" t="s">
        <v>604</v>
      </c>
      <c r="H12" s="70" t="s">
        <v>369</v>
      </c>
      <c r="I12" s="70" t="s">
        <v>369</v>
      </c>
      <c r="J12" s="71" t="s">
        <v>595</v>
      </c>
    </row>
    <row r="13" spans="1:10" x14ac:dyDescent="0.25">
      <c r="A13" s="64" t="str">
        <f t="shared" si="0"/>
        <v>MzTSME__M2 - U-4: Tratamientos térmicos en los materiales - 1° año  - RES00675-DGE-20 - IES 9019</v>
      </c>
      <c r="B13" s="68">
        <v>9019</v>
      </c>
      <c r="C13" s="68" t="s">
        <v>120</v>
      </c>
      <c r="D13" s="68" t="s">
        <v>119</v>
      </c>
      <c r="E13" s="68" t="s">
        <v>83</v>
      </c>
      <c r="F13" s="65" t="s">
        <v>385</v>
      </c>
      <c r="G13" s="66" t="s">
        <v>605</v>
      </c>
      <c r="H13" s="70" t="s">
        <v>369</v>
      </c>
      <c r="I13" s="70" t="s">
        <v>369</v>
      </c>
      <c r="J13" s="71" t="s">
        <v>595</v>
      </c>
    </row>
    <row r="14" spans="1:10" x14ac:dyDescent="0.25">
      <c r="A14" s="64" t="str">
        <f t="shared" si="0"/>
        <v>MzTSME__M2 - U-5: Las normas de los materiales - 1° año  - RES00675-DGE-20 - IES 9019</v>
      </c>
      <c r="B14" s="68">
        <v>9019</v>
      </c>
      <c r="C14" s="68" t="s">
        <v>120</v>
      </c>
      <c r="D14" s="68" t="s">
        <v>119</v>
      </c>
      <c r="E14" s="68" t="s">
        <v>83</v>
      </c>
      <c r="F14" s="65" t="s">
        <v>386</v>
      </c>
      <c r="G14" s="66" t="s">
        <v>606</v>
      </c>
      <c r="H14" s="70" t="s">
        <v>369</v>
      </c>
      <c r="I14" s="70" t="s">
        <v>369</v>
      </c>
      <c r="J14" s="71" t="s">
        <v>595</v>
      </c>
    </row>
    <row r="15" spans="1:10" x14ac:dyDescent="0.25">
      <c r="A15" s="64" t="str">
        <f t="shared" si="0"/>
        <v>MzTSME__M2 - U-6: Especificación de materiales y prefabricados - 1° año  - RES00675-DGE-20 - IES 9019</v>
      </c>
      <c r="B15" s="68">
        <v>9019</v>
      </c>
      <c r="C15" s="68" t="s">
        <v>120</v>
      </c>
      <c r="D15" s="68" t="s">
        <v>119</v>
      </c>
      <c r="E15" s="68" t="s">
        <v>83</v>
      </c>
      <c r="F15" s="65" t="s">
        <v>387</v>
      </c>
      <c r="G15" s="66" t="s">
        <v>607</v>
      </c>
      <c r="H15" s="70" t="s">
        <v>369</v>
      </c>
      <c r="I15" s="70" t="s">
        <v>369</v>
      </c>
      <c r="J15" s="71" t="s">
        <v>595</v>
      </c>
    </row>
    <row r="16" spans="1:10" x14ac:dyDescent="0.25">
      <c r="A16" s="64" t="str">
        <f t="shared" si="0"/>
        <v>MzTSME__M2 - U-7: Inglés técnico - 1° año  - RES00675-DGE-20 - IES 9019</v>
      </c>
      <c r="B16" s="68">
        <v>9019</v>
      </c>
      <c r="C16" s="68" t="s">
        <v>120</v>
      </c>
      <c r="D16" s="68" t="s">
        <v>119</v>
      </c>
      <c r="E16" s="68" t="s">
        <v>83</v>
      </c>
      <c r="F16" s="65" t="s">
        <v>388</v>
      </c>
      <c r="G16" s="66" t="s">
        <v>608</v>
      </c>
      <c r="H16" s="70" t="s">
        <v>369</v>
      </c>
      <c r="I16" s="70" t="s">
        <v>369</v>
      </c>
      <c r="J16" s="71" t="s">
        <v>595</v>
      </c>
    </row>
    <row r="17" spans="1:10" x14ac:dyDescent="0.25">
      <c r="A17" s="64" t="str">
        <f t="shared" si="0"/>
        <v>MzTSME__M2 - U-8: Práctica Profesionalizante - 1° año  - RES00675-DGE-20 - IES 9019</v>
      </c>
      <c r="B17" s="68">
        <v>9019</v>
      </c>
      <c r="C17" s="68" t="s">
        <v>120</v>
      </c>
      <c r="D17" s="68" t="s">
        <v>119</v>
      </c>
      <c r="E17" s="68" t="s">
        <v>83</v>
      </c>
      <c r="F17" s="65" t="s">
        <v>389</v>
      </c>
      <c r="G17" s="66" t="s">
        <v>396</v>
      </c>
      <c r="H17" s="70" t="s">
        <v>369</v>
      </c>
      <c r="I17" s="70" t="s">
        <v>369</v>
      </c>
      <c r="J17" s="71" t="s">
        <v>595</v>
      </c>
    </row>
    <row r="18" spans="1:10" x14ac:dyDescent="0.25">
      <c r="A18" s="64" t="str">
        <f t="shared" si="0"/>
        <v>MzTSME__M3 - U-1: Compra de materia prima e insumos - 1° año  - RES00675-DGE-20 - IES 9019</v>
      </c>
      <c r="B18" s="68">
        <v>9019</v>
      </c>
      <c r="C18" s="68" t="s">
        <v>120</v>
      </c>
      <c r="D18" s="68" t="s">
        <v>119</v>
      </c>
      <c r="E18" s="68" t="s">
        <v>83</v>
      </c>
      <c r="F18" s="65" t="s">
        <v>397</v>
      </c>
      <c r="G18" s="66" t="s">
        <v>609</v>
      </c>
      <c r="H18" s="70" t="s">
        <v>369</v>
      </c>
      <c r="I18" s="70" t="s">
        <v>369</v>
      </c>
      <c r="J18" s="71" t="s">
        <v>595</v>
      </c>
    </row>
    <row r="19" spans="1:10" x14ac:dyDescent="0.25">
      <c r="A19" s="64" t="str">
        <f t="shared" si="0"/>
        <v>MzTSME__M3 - U-2: Estadística y Métodos de muestreo - 1° año  - RES00675-DGE-20 - IES 9019</v>
      </c>
      <c r="B19" s="68">
        <v>9019</v>
      </c>
      <c r="C19" s="68" t="s">
        <v>120</v>
      </c>
      <c r="D19" s="68" t="s">
        <v>119</v>
      </c>
      <c r="E19" s="68" t="s">
        <v>83</v>
      </c>
      <c r="F19" s="65" t="s">
        <v>399</v>
      </c>
      <c r="G19" s="66" t="s">
        <v>610</v>
      </c>
      <c r="H19" s="70" t="s">
        <v>369</v>
      </c>
      <c r="I19" s="70" t="s">
        <v>369</v>
      </c>
      <c r="J19" s="71" t="s">
        <v>595</v>
      </c>
    </row>
    <row r="20" spans="1:10" x14ac:dyDescent="0.25">
      <c r="A20" s="64" t="str">
        <f t="shared" si="0"/>
        <v>MzTSME__M3 - U-3: Química de los materiales - 1° año  - RES00675-DGE-20 - IES 9019</v>
      </c>
      <c r="B20" s="68">
        <v>9019</v>
      </c>
      <c r="C20" s="68" t="s">
        <v>120</v>
      </c>
      <c r="D20" s="68" t="s">
        <v>119</v>
      </c>
      <c r="E20" s="68" t="s">
        <v>83</v>
      </c>
      <c r="F20" s="65" t="s">
        <v>401</v>
      </c>
      <c r="G20" s="66" t="s">
        <v>418</v>
      </c>
      <c r="H20" s="70" t="s">
        <v>369</v>
      </c>
      <c r="I20" s="70" t="s">
        <v>369</v>
      </c>
      <c r="J20" s="71" t="s">
        <v>595</v>
      </c>
    </row>
    <row r="21" spans="1:10" ht="15.75" customHeight="1" x14ac:dyDescent="0.25">
      <c r="A21" s="64" t="str">
        <f t="shared" si="0"/>
        <v>MzTSME__M3 - U-4: Materia prima y almacenamiento - 1° año  - RES00675-DGE-20 - IES 9019</v>
      </c>
      <c r="B21" s="68">
        <v>9019</v>
      </c>
      <c r="C21" s="68" t="s">
        <v>120</v>
      </c>
      <c r="D21" s="68" t="s">
        <v>119</v>
      </c>
      <c r="E21" s="68" t="s">
        <v>83</v>
      </c>
      <c r="F21" s="65" t="s">
        <v>403</v>
      </c>
      <c r="G21" s="66" t="s">
        <v>611</v>
      </c>
      <c r="H21" s="70" t="s">
        <v>369</v>
      </c>
      <c r="I21" s="70" t="s">
        <v>369</v>
      </c>
      <c r="J21" s="71" t="s">
        <v>595</v>
      </c>
    </row>
    <row r="22" spans="1:10" ht="15.75" customHeight="1" x14ac:dyDescent="0.25">
      <c r="A22" s="64" t="str">
        <f t="shared" si="0"/>
        <v>MzTSME__M3 - U-5: Corrosión y protecciones - 1° año  - RES00675-DGE-20 - IES 9019</v>
      </c>
      <c r="B22" s="68">
        <v>9019</v>
      </c>
      <c r="C22" s="68" t="s">
        <v>120</v>
      </c>
      <c r="D22" s="68" t="s">
        <v>119</v>
      </c>
      <c r="E22" s="68" t="s">
        <v>83</v>
      </c>
      <c r="F22" s="65" t="s">
        <v>405</v>
      </c>
      <c r="G22" s="66" t="s">
        <v>612</v>
      </c>
      <c r="H22" s="70" t="s">
        <v>369</v>
      </c>
      <c r="I22" s="70" t="s">
        <v>369</v>
      </c>
      <c r="J22" s="71" t="s">
        <v>595</v>
      </c>
    </row>
    <row r="23" spans="1:10" ht="15.75" customHeight="1" x14ac:dyDescent="0.25">
      <c r="A23" s="64" t="str">
        <f t="shared" si="0"/>
        <v>MzTSME__M3 - U-6: Almacenamiento de materiales, componentes y sustancias peligrosas - 1° año  - RES00675-DGE-20 - IES 9019</v>
      </c>
      <c r="B23" s="68">
        <v>9019</v>
      </c>
      <c r="C23" s="68" t="s">
        <v>120</v>
      </c>
      <c r="D23" s="68" t="s">
        <v>119</v>
      </c>
      <c r="E23" s="68" t="s">
        <v>83</v>
      </c>
      <c r="F23" s="65" t="s">
        <v>504</v>
      </c>
      <c r="G23" s="66" t="s">
        <v>613</v>
      </c>
      <c r="H23" s="70" t="s">
        <v>369</v>
      </c>
      <c r="I23" s="70" t="s">
        <v>369</v>
      </c>
      <c r="J23" s="71" t="s">
        <v>595</v>
      </c>
    </row>
    <row r="24" spans="1:10" ht="15.75" customHeight="1" x14ac:dyDescent="0.25">
      <c r="A24" s="64" t="str">
        <f t="shared" si="0"/>
        <v>MzTSME__M3 - U-7: Práctica Profesionalizante - 1° año  - RES00675-DGE-20 - IES 9019</v>
      </c>
      <c r="B24" s="68">
        <v>9019</v>
      </c>
      <c r="C24" s="68" t="s">
        <v>120</v>
      </c>
      <c r="D24" s="68" t="s">
        <v>119</v>
      </c>
      <c r="E24" s="68" t="s">
        <v>83</v>
      </c>
      <c r="F24" s="65" t="s">
        <v>505</v>
      </c>
      <c r="G24" s="66" t="s">
        <v>396</v>
      </c>
      <c r="H24" s="70" t="s">
        <v>369</v>
      </c>
      <c r="I24" s="70" t="s">
        <v>369</v>
      </c>
      <c r="J24" s="71" t="s">
        <v>595</v>
      </c>
    </row>
    <row r="25" spans="1:10" ht="15.75" customHeight="1" x14ac:dyDescent="0.25">
      <c r="A25" s="64" t="str">
        <f t="shared" si="0"/>
        <v>MzTSME__M4 - U-1: Reconocimiento de las prestaciones de las máquinas herramientas - 1° año  - RES00675-DGE-20 - IES 9019</v>
      </c>
      <c r="B25" s="68">
        <v>9019</v>
      </c>
      <c r="C25" s="68" t="s">
        <v>120</v>
      </c>
      <c r="D25" s="68" t="s">
        <v>119</v>
      </c>
      <c r="E25" s="68" t="s">
        <v>83</v>
      </c>
      <c r="F25" s="65" t="s">
        <v>406</v>
      </c>
      <c r="G25" s="66" t="s">
        <v>614</v>
      </c>
      <c r="H25" s="70" t="s">
        <v>369</v>
      </c>
      <c r="I25" s="70" t="s">
        <v>369</v>
      </c>
      <c r="J25" s="71" t="s">
        <v>595</v>
      </c>
    </row>
    <row r="26" spans="1:10" ht="15.75" customHeight="1" x14ac:dyDescent="0.25">
      <c r="A26" s="64" t="str">
        <f t="shared" si="0"/>
        <v>MzTSME__M4 - U-2: Determinación de procesos de fabricación - 1° año  - RES00675-DGE-20 - IES 9019</v>
      </c>
      <c r="B26" s="68">
        <v>9019</v>
      </c>
      <c r="C26" s="68" t="s">
        <v>120</v>
      </c>
      <c r="D26" s="68" t="s">
        <v>119</v>
      </c>
      <c r="E26" s="68" t="s">
        <v>83</v>
      </c>
      <c r="F26" s="65" t="s">
        <v>408</v>
      </c>
      <c r="G26" s="66" t="s">
        <v>615</v>
      </c>
      <c r="H26" s="70" t="s">
        <v>369</v>
      </c>
      <c r="I26" s="70" t="s">
        <v>369</v>
      </c>
      <c r="J26" s="71" t="s">
        <v>595</v>
      </c>
    </row>
    <row r="27" spans="1:10" ht="15.75" customHeight="1" x14ac:dyDescent="0.25">
      <c r="A27" s="64" t="str">
        <f t="shared" si="0"/>
        <v>MzTSME__M4 - U-3: Selección de materiales de mecanizado - 1° año  - RES00675-DGE-20 - IES 9019</v>
      </c>
      <c r="B27" s="68">
        <v>9019</v>
      </c>
      <c r="C27" s="68" t="s">
        <v>120</v>
      </c>
      <c r="D27" s="68" t="s">
        <v>119</v>
      </c>
      <c r="E27" s="68" t="s">
        <v>83</v>
      </c>
      <c r="F27" s="65" t="s">
        <v>410</v>
      </c>
      <c r="G27" s="66" t="s">
        <v>616</v>
      </c>
      <c r="H27" s="70" t="s">
        <v>369</v>
      </c>
      <c r="I27" s="70" t="s">
        <v>369</v>
      </c>
      <c r="J27" s="71" t="s">
        <v>595</v>
      </c>
    </row>
    <row r="28" spans="1:10" ht="15.75" customHeight="1" x14ac:dyDescent="0.25">
      <c r="A28" s="64" t="str">
        <f t="shared" si="0"/>
        <v>MzTSME__M4 - U-4: Interpretación y ejecución de documentación técnica - 1° año  - RES00675-DGE-20 - IES 9019</v>
      </c>
      <c r="B28" s="68">
        <v>9019</v>
      </c>
      <c r="C28" s="68" t="s">
        <v>120</v>
      </c>
      <c r="D28" s="68" t="s">
        <v>119</v>
      </c>
      <c r="E28" s="68" t="s">
        <v>83</v>
      </c>
      <c r="F28" s="65" t="s">
        <v>412</v>
      </c>
      <c r="G28" s="66" t="s">
        <v>617</v>
      </c>
      <c r="H28" s="70" t="s">
        <v>369</v>
      </c>
      <c r="I28" s="70" t="s">
        <v>369</v>
      </c>
      <c r="J28" s="71" t="s">
        <v>595</v>
      </c>
    </row>
    <row r="29" spans="1:10" ht="15.75" customHeight="1" x14ac:dyDescent="0.25">
      <c r="A29" s="64" t="str">
        <f t="shared" si="0"/>
        <v>MzTSME__M4 - U-5: Mantenimiento, reparación y compra de máquinas Herramientas - 1° año  - RES00675-DGE-20 - IES 9019</v>
      </c>
      <c r="B29" s="68">
        <v>9019</v>
      </c>
      <c r="C29" s="68" t="s">
        <v>120</v>
      </c>
      <c r="D29" s="68" t="s">
        <v>119</v>
      </c>
      <c r="E29" s="68" t="s">
        <v>83</v>
      </c>
      <c r="F29" s="65" t="s">
        <v>414</v>
      </c>
      <c r="G29" s="66" t="s">
        <v>618</v>
      </c>
      <c r="H29" s="70" t="s">
        <v>369</v>
      </c>
      <c r="I29" s="70" t="s">
        <v>369</v>
      </c>
      <c r="J29" s="71" t="s">
        <v>595</v>
      </c>
    </row>
    <row r="30" spans="1:10" ht="15.75" customHeight="1" x14ac:dyDescent="0.25">
      <c r="A30" s="64" t="str">
        <f t="shared" si="0"/>
        <v>MzTSME__M4 - U-6: Control de dimensiones, geometrías y superficies de productos - 1° año  - RES00675-DGE-20 - IES 9019</v>
      </c>
      <c r="B30" s="68">
        <v>9019</v>
      </c>
      <c r="C30" s="68" t="s">
        <v>120</v>
      </c>
      <c r="D30" s="68" t="s">
        <v>119</v>
      </c>
      <c r="E30" s="68" t="s">
        <v>83</v>
      </c>
      <c r="F30" s="65" t="s">
        <v>512</v>
      </c>
      <c r="G30" s="66" t="s">
        <v>619</v>
      </c>
      <c r="H30" s="70" t="s">
        <v>369</v>
      </c>
      <c r="I30" s="70" t="s">
        <v>369</v>
      </c>
      <c r="J30" s="71" t="s">
        <v>595</v>
      </c>
    </row>
    <row r="31" spans="1:10" ht="15.75" customHeight="1" x14ac:dyDescent="0.25">
      <c r="A31" s="64" t="str">
        <f t="shared" si="0"/>
        <v>MzTSME__M4 - U-7: Impacto ambiental de las empresas metalmecánica - 1° año  - RES00675-DGE-20 - IES 9019</v>
      </c>
      <c r="B31" s="68">
        <v>9019</v>
      </c>
      <c r="C31" s="68" t="s">
        <v>120</v>
      </c>
      <c r="D31" s="68" t="s">
        <v>119</v>
      </c>
      <c r="E31" s="68" t="s">
        <v>83</v>
      </c>
      <c r="F31" s="65" t="s">
        <v>620</v>
      </c>
      <c r="G31" s="66" t="s">
        <v>621</v>
      </c>
      <c r="H31" s="70" t="s">
        <v>369</v>
      </c>
      <c r="I31" s="70" t="s">
        <v>369</v>
      </c>
      <c r="J31" s="71" t="s">
        <v>595</v>
      </c>
    </row>
    <row r="32" spans="1:10" ht="15.75" customHeight="1" x14ac:dyDescent="0.25">
      <c r="A32" s="64" t="str">
        <f t="shared" si="0"/>
        <v>MzTSME__M4 - U-8: Práctica Profesionalizante - 1° año  - RES00675-DGE-20 - IES 9019</v>
      </c>
      <c r="B32" s="68">
        <v>9019</v>
      </c>
      <c r="C32" s="68" t="s">
        <v>120</v>
      </c>
      <c r="D32" s="68" t="s">
        <v>119</v>
      </c>
      <c r="E32" s="68" t="s">
        <v>83</v>
      </c>
      <c r="F32" s="65" t="s">
        <v>622</v>
      </c>
      <c r="G32" s="66" t="s">
        <v>396</v>
      </c>
      <c r="H32" s="70" t="s">
        <v>369</v>
      </c>
      <c r="I32" s="70" t="s">
        <v>369</v>
      </c>
      <c r="J32" s="71" t="s">
        <v>595</v>
      </c>
    </row>
    <row r="33" spans="1:10" ht="15.75" customHeight="1" x14ac:dyDescent="0.25">
      <c r="A33" s="64" t="str">
        <f t="shared" si="0"/>
        <v>MzTSME__M5 - U-1: Introducción - 1° año  - RES00675-DGE-20 - IES 9019</v>
      </c>
      <c r="B33" s="68">
        <v>9019</v>
      </c>
      <c r="C33" s="68" t="s">
        <v>120</v>
      </c>
      <c r="D33" s="68" t="s">
        <v>119</v>
      </c>
      <c r="E33" s="68" t="s">
        <v>83</v>
      </c>
      <c r="F33" s="65" t="s">
        <v>415</v>
      </c>
      <c r="G33" s="66" t="s">
        <v>623</v>
      </c>
      <c r="H33" s="70" t="s">
        <v>369</v>
      </c>
      <c r="I33" s="70" t="s">
        <v>369</v>
      </c>
      <c r="J33" s="71" t="s">
        <v>595</v>
      </c>
    </row>
    <row r="34" spans="1:10" ht="15.75" customHeight="1" x14ac:dyDescent="0.25">
      <c r="A34" s="64" t="str">
        <f t="shared" si="0"/>
        <v>MzTSME__M5 - U-2: Negocio - 1° año  - RES00675-DGE-20 - IES 9019</v>
      </c>
      <c r="B34" s="68">
        <v>9019</v>
      </c>
      <c r="C34" s="68" t="s">
        <v>120</v>
      </c>
      <c r="D34" s="68" t="s">
        <v>119</v>
      </c>
      <c r="E34" s="68" t="s">
        <v>83</v>
      </c>
      <c r="F34" s="65" t="s">
        <v>417</v>
      </c>
      <c r="G34" s="66" t="s">
        <v>624</v>
      </c>
      <c r="H34" s="70" t="s">
        <v>369</v>
      </c>
      <c r="I34" s="70" t="s">
        <v>369</v>
      </c>
      <c r="J34" s="71" t="s">
        <v>595</v>
      </c>
    </row>
    <row r="35" spans="1:10" ht="15.75" customHeight="1" x14ac:dyDescent="0.25">
      <c r="A35" s="64" t="str">
        <f t="shared" si="0"/>
        <v>MzTSME__M5 - U-3: Factibilidad - 1° año  - RES00675-DGE-20 - IES 9019</v>
      </c>
      <c r="B35" s="68">
        <v>9019</v>
      </c>
      <c r="C35" s="68" t="s">
        <v>120</v>
      </c>
      <c r="D35" s="68" t="s">
        <v>119</v>
      </c>
      <c r="E35" s="68" t="s">
        <v>83</v>
      </c>
      <c r="F35" s="65" t="s">
        <v>419</v>
      </c>
      <c r="G35" s="66" t="s">
        <v>625</v>
      </c>
      <c r="H35" s="70" t="s">
        <v>369</v>
      </c>
      <c r="I35" s="70" t="s">
        <v>369</v>
      </c>
      <c r="J35" s="71" t="s">
        <v>595</v>
      </c>
    </row>
    <row r="36" spans="1:10" ht="15.75" customHeight="1" x14ac:dyDescent="0.25">
      <c r="A36" s="64" t="str">
        <f t="shared" si="0"/>
        <v>MzTSME__M5 - U-4: Buenas Prácticas de Negocio - 1° año  - RES00675-DGE-20 - IES 9019</v>
      </c>
      <c r="B36" s="68">
        <v>9019</v>
      </c>
      <c r="C36" s="68" t="s">
        <v>120</v>
      </c>
      <c r="D36" s="68" t="s">
        <v>119</v>
      </c>
      <c r="E36" s="68" t="s">
        <v>83</v>
      </c>
      <c r="F36" s="65" t="s">
        <v>421</v>
      </c>
      <c r="G36" s="66" t="s">
        <v>626</v>
      </c>
      <c r="H36" s="70" t="s">
        <v>369</v>
      </c>
      <c r="I36" s="70" t="s">
        <v>369</v>
      </c>
      <c r="J36" s="71" t="s">
        <v>595</v>
      </c>
    </row>
    <row r="37" spans="1:10" ht="15.75" customHeight="1" x14ac:dyDescent="0.25">
      <c r="A37" s="64" t="str">
        <f t="shared" si="0"/>
        <v>MzTSME__M5 - U-5: Costos - 1° año  - RES00675-DGE-20 - IES 9019</v>
      </c>
      <c r="B37" s="68">
        <v>9019</v>
      </c>
      <c r="C37" s="68" t="s">
        <v>120</v>
      </c>
      <c r="D37" s="68" t="s">
        <v>119</v>
      </c>
      <c r="E37" s="68" t="s">
        <v>83</v>
      </c>
      <c r="F37" s="65" t="s">
        <v>423</v>
      </c>
      <c r="G37" s="66" t="s">
        <v>627</v>
      </c>
      <c r="H37" s="70" t="s">
        <v>369</v>
      </c>
      <c r="I37" s="70" t="s">
        <v>369</v>
      </c>
      <c r="J37" s="71" t="s">
        <v>595</v>
      </c>
    </row>
    <row r="38" spans="1:10" ht="15.75" customHeight="1" x14ac:dyDescent="0.25">
      <c r="A38" s="64" t="str">
        <f t="shared" si="0"/>
        <v>MzTSME__M5 - U-6: Ingresos y Egresos - 1° año  - RES00675-DGE-20 - IES 9019</v>
      </c>
      <c r="B38" s="68">
        <v>9019</v>
      </c>
      <c r="C38" s="68" t="s">
        <v>120</v>
      </c>
      <c r="D38" s="68" t="s">
        <v>119</v>
      </c>
      <c r="E38" s="68" t="s">
        <v>83</v>
      </c>
      <c r="F38" s="65" t="s">
        <v>425</v>
      </c>
      <c r="G38" s="66" t="s">
        <v>628</v>
      </c>
      <c r="H38" s="70" t="s">
        <v>369</v>
      </c>
      <c r="I38" s="70" t="s">
        <v>369</v>
      </c>
      <c r="J38" s="71" t="s">
        <v>595</v>
      </c>
    </row>
    <row r="39" spans="1:10" ht="15.75" customHeight="1" x14ac:dyDescent="0.25">
      <c r="A39" s="64" t="str">
        <f t="shared" si="0"/>
        <v>MzTSME__M5 - U-7: Presupuestos - 1° año  - RES00675-DGE-20 - IES 9019</v>
      </c>
      <c r="B39" s="68">
        <v>9019</v>
      </c>
      <c r="C39" s="68" t="s">
        <v>120</v>
      </c>
      <c r="D39" s="68" t="s">
        <v>119</v>
      </c>
      <c r="E39" s="68" t="s">
        <v>83</v>
      </c>
      <c r="F39" s="65" t="s">
        <v>629</v>
      </c>
      <c r="G39" s="66" t="s">
        <v>630</v>
      </c>
      <c r="H39" s="70" t="s">
        <v>369</v>
      </c>
      <c r="I39" s="70" t="s">
        <v>369</v>
      </c>
      <c r="J39" s="71" t="s">
        <v>595</v>
      </c>
    </row>
    <row r="40" spans="1:10" ht="15.75" customHeight="1" x14ac:dyDescent="0.25">
      <c r="A40" s="64" t="str">
        <f t="shared" si="0"/>
        <v>MzTSME__M5 - U-8: Cálculo para diferentes tipos de industrias metalmecánicas - 1° año  - RES00675-DGE-20 - IES 9019</v>
      </c>
      <c r="B40" s="68">
        <v>9019</v>
      </c>
      <c r="C40" s="68" t="s">
        <v>120</v>
      </c>
      <c r="D40" s="68" t="s">
        <v>119</v>
      </c>
      <c r="E40" s="68" t="s">
        <v>83</v>
      </c>
      <c r="F40" s="65" t="s">
        <v>631</v>
      </c>
      <c r="G40" s="66" t="s">
        <v>632</v>
      </c>
      <c r="H40" s="70" t="s">
        <v>369</v>
      </c>
      <c r="I40" s="70" t="s">
        <v>369</v>
      </c>
      <c r="J40" s="71" t="s">
        <v>595</v>
      </c>
    </row>
    <row r="41" spans="1:10" ht="15.75" customHeight="1" x14ac:dyDescent="0.25">
      <c r="A41" s="64" t="str">
        <f t="shared" si="0"/>
        <v>MzTSME__M5 - U-9: Informática - 1° año  - RES00675-DGE-20 - IES 9019</v>
      </c>
      <c r="B41" s="68">
        <v>9019</v>
      </c>
      <c r="C41" s="68" t="s">
        <v>120</v>
      </c>
      <c r="D41" s="68" t="s">
        <v>119</v>
      </c>
      <c r="E41" s="68" t="s">
        <v>83</v>
      </c>
      <c r="F41" s="65" t="s">
        <v>633</v>
      </c>
      <c r="G41" s="66" t="s">
        <v>634</v>
      </c>
      <c r="H41" s="70" t="s">
        <v>369</v>
      </c>
      <c r="I41" s="70" t="s">
        <v>369</v>
      </c>
      <c r="J41" s="71" t="s">
        <v>595</v>
      </c>
    </row>
    <row r="42" spans="1:10" ht="15.75" customHeight="1" x14ac:dyDescent="0.25">
      <c r="A42" s="64" t="str">
        <f t="shared" si="0"/>
        <v>MzTSME__M5 - U-10: Características de la actividad comercial - 1° año  - RES00675-DGE-20 - IES 9019</v>
      </c>
      <c r="B42" s="68">
        <v>9019</v>
      </c>
      <c r="C42" s="68" t="s">
        <v>120</v>
      </c>
      <c r="D42" s="68" t="s">
        <v>119</v>
      </c>
      <c r="E42" s="68" t="s">
        <v>83</v>
      </c>
      <c r="F42" s="65" t="s">
        <v>635</v>
      </c>
      <c r="G42" s="66" t="s">
        <v>636</v>
      </c>
      <c r="H42" s="70" t="s">
        <v>369</v>
      </c>
      <c r="I42" s="70" t="s">
        <v>369</v>
      </c>
      <c r="J42" s="71" t="s">
        <v>595</v>
      </c>
    </row>
    <row r="43" spans="1:10" ht="15.75" customHeight="1" x14ac:dyDescent="0.25">
      <c r="A43" s="64" t="str">
        <f t="shared" si="0"/>
        <v>MzTSME__M5 - U-11: Estructura - 1° año  - RES00675-DGE-20 - IES 9019</v>
      </c>
      <c r="B43" s="68">
        <v>9019</v>
      </c>
      <c r="C43" s="68" t="s">
        <v>120</v>
      </c>
      <c r="D43" s="68" t="s">
        <v>119</v>
      </c>
      <c r="E43" s="68" t="s">
        <v>83</v>
      </c>
      <c r="F43" s="65" t="s">
        <v>637</v>
      </c>
      <c r="G43" s="66" t="s">
        <v>638</v>
      </c>
      <c r="H43" s="70" t="s">
        <v>369</v>
      </c>
      <c r="I43" s="70" t="s">
        <v>369</v>
      </c>
      <c r="J43" s="71" t="s">
        <v>595</v>
      </c>
    </row>
    <row r="44" spans="1:10" ht="15.75" customHeight="1" x14ac:dyDescent="0.25">
      <c r="A44" s="64" t="str">
        <f t="shared" si="0"/>
        <v>MzTSME__M5 - U-12: Estrategias - 1° año  - RES00675-DGE-20 - IES 9019</v>
      </c>
      <c r="B44" s="68">
        <v>9019</v>
      </c>
      <c r="C44" s="68" t="s">
        <v>120</v>
      </c>
      <c r="D44" s="68" t="s">
        <v>119</v>
      </c>
      <c r="E44" s="68" t="s">
        <v>83</v>
      </c>
      <c r="F44" s="65" t="s">
        <v>639</v>
      </c>
      <c r="G44" s="66" t="s">
        <v>640</v>
      </c>
      <c r="H44" s="70" t="s">
        <v>369</v>
      </c>
      <c r="I44" s="70" t="s">
        <v>369</v>
      </c>
      <c r="J44" s="71" t="s">
        <v>595</v>
      </c>
    </row>
    <row r="45" spans="1:10" ht="15.75" customHeight="1" x14ac:dyDescent="0.25">
      <c r="A45" s="64" t="str">
        <f t="shared" si="0"/>
        <v>MzTSME__M5 - U-13: Plan de Negocio - 1° año  - RES00675-DGE-20 - IES 9019</v>
      </c>
      <c r="B45" s="68">
        <v>9019</v>
      </c>
      <c r="C45" s="68" t="s">
        <v>120</v>
      </c>
      <c r="D45" s="68" t="s">
        <v>119</v>
      </c>
      <c r="E45" s="68" t="s">
        <v>83</v>
      </c>
      <c r="F45" s="65" t="s">
        <v>641</v>
      </c>
      <c r="G45" s="66" t="s">
        <v>642</v>
      </c>
      <c r="H45" s="70" t="s">
        <v>369</v>
      </c>
      <c r="I45" s="70" t="s">
        <v>369</v>
      </c>
      <c r="J45" s="71" t="s">
        <v>595</v>
      </c>
    </row>
    <row r="46" spans="1:10" ht="15.75" customHeight="1" x14ac:dyDescent="0.25">
      <c r="A46" s="64" t="str">
        <f t="shared" si="0"/>
        <v>MzTSME__M5 - U-14: Logística - 1° año  - RES00675-DGE-20 - IES 9019</v>
      </c>
      <c r="B46" s="68">
        <v>9019</v>
      </c>
      <c r="C46" s="68" t="s">
        <v>120</v>
      </c>
      <c r="D46" s="68" t="s">
        <v>119</v>
      </c>
      <c r="E46" s="68" t="s">
        <v>83</v>
      </c>
      <c r="F46" s="65" t="s">
        <v>643</v>
      </c>
      <c r="G46" s="66" t="s">
        <v>644</v>
      </c>
      <c r="H46" s="70" t="s">
        <v>369</v>
      </c>
      <c r="I46" s="70" t="s">
        <v>369</v>
      </c>
      <c r="J46" s="71" t="s">
        <v>595</v>
      </c>
    </row>
    <row r="47" spans="1:10" ht="15.75" customHeight="1" x14ac:dyDescent="0.25">
      <c r="A47" s="64" t="str">
        <f t="shared" si="0"/>
        <v>MzTSME__M5 - U-15: Diferenciación - 1° año  - RES00675-DGE-20 - IES 9019</v>
      </c>
      <c r="B47" s="68">
        <v>9019</v>
      </c>
      <c r="C47" s="68" t="s">
        <v>120</v>
      </c>
      <c r="D47" s="68" t="s">
        <v>119</v>
      </c>
      <c r="E47" s="68" t="s">
        <v>83</v>
      </c>
      <c r="F47" s="65" t="s">
        <v>645</v>
      </c>
      <c r="G47" s="66" t="s">
        <v>646</v>
      </c>
      <c r="H47" s="70" t="s">
        <v>369</v>
      </c>
      <c r="I47" s="70" t="s">
        <v>369</v>
      </c>
      <c r="J47" s="71" t="s">
        <v>595</v>
      </c>
    </row>
    <row r="48" spans="1:10" ht="15.75" customHeight="1" x14ac:dyDescent="0.25">
      <c r="A48" s="64" t="str">
        <f t="shared" si="0"/>
        <v>MzTSME__M5 - U-16: Formación de Precios - 1° año  - RES00675-DGE-20 - IES 9019</v>
      </c>
      <c r="B48" s="68">
        <v>9019</v>
      </c>
      <c r="C48" s="68" t="s">
        <v>120</v>
      </c>
      <c r="D48" s="68" t="s">
        <v>119</v>
      </c>
      <c r="E48" s="68" t="s">
        <v>83</v>
      </c>
      <c r="F48" s="65" t="s">
        <v>647</v>
      </c>
      <c r="G48" s="66" t="s">
        <v>648</v>
      </c>
      <c r="H48" s="70" t="s">
        <v>369</v>
      </c>
      <c r="I48" s="70" t="s">
        <v>369</v>
      </c>
      <c r="J48" s="71" t="s">
        <v>595</v>
      </c>
    </row>
    <row r="49" spans="1:10" ht="15.75" customHeight="1" x14ac:dyDescent="0.25">
      <c r="A49" s="64" t="str">
        <f t="shared" si="0"/>
        <v>MzTSME__M5 - U-17: Comercio Internacional - 1° año  - RES00675-DGE-20 - IES 9019</v>
      </c>
      <c r="B49" s="68">
        <v>9019</v>
      </c>
      <c r="C49" s="68" t="s">
        <v>120</v>
      </c>
      <c r="D49" s="68" t="s">
        <v>119</v>
      </c>
      <c r="E49" s="68" t="s">
        <v>83</v>
      </c>
      <c r="F49" s="65" t="s">
        <v>649</v>
      </c>
      <c r="G49" s="66" t="s">
        <v>650</v>
      </c>
      <c r="H49" s="70" t="s">
        <v>369</v>
      </c>
      <c r="I49" s="70" t="s">
        <v>369</v>
      </c>
      <c r="J49" s="71" t="s">
        <v>595</v>
      </c>
    </row>
    <row r="50" spans="1:10" ht="15.75" customHeight="1" x14ac:dyDescent="0.25">
      <c r="A50" s="64" t="str">
        <f t="shared" si="0"/>
        <v>MzTSME__M5 - U-18: Práctica Profesionalizante - 1° año  - RES00675-DGE-20 - IES 9019</v>
      </c>
      <c r="B50" s="68">
        <v>9019</v>
      </c>
      <c r="C50" s="68" t="s">
        <v>120</v>
      </c>
      <c r="D50" s="68" t="s">
        <v>119</v>
      </c>
      <c r="E50" s="68" t="s">
        <v>83</v>
      </c>
      <c r="F50" s="65" t="s">
        <v>651</v>
      </c>
      <c r="G50" s="66" t="s">
        <v>396</v>
      </c>
      <c r="H50" s="70" t="s">
        <v>369</v>
      </c>
      <c r="I50" s="70" t="s">
        <v>369</v>
      </c>
      <c r="J50" s="71" t="s">
        <v>595</v>
      </c>
    </row>
    <row r="51" spans="1:10" ht="15.75" customHeight="1" x14ac:dyDescent="0.25">
      <c r="A51" s="64" t="str">
        <f t="shared" si="0"/>
        <v>MzTSME__M6 - U-1: Documentación técnica en la industria metalmecánica - 1° año  - RES00675-DGE-20 - IES 9019</v>
      </c>
      <c r="B51" s="68">
        <v>9019</v>
      </c>
      <c r="C51" s="68" t="s">
        <v>120</v>
      </c>
      <c r="D51" s="68" t="s">
        <v>119</v>
      </c>
      <c r="E51" s="68" t="s">
        <v>83</v>
      </c>
      <c r="F51" s="65" t="s">
        <v>426</v>
      </c>
      <c r="G51" s="66" t="s">
        <v>652</v>
      </c>
      <c r="H51" s="70" t="s">
        <v>369</v>
      </c>
      <c r="I51" s="70" t="s">
        <v>369</v>
      </c>
      <c r="J51" s="71" t="s">
        <v>595</v>
      </c>
    </row>
    <row r="52" spans="1:10" ht="15.75" customHeight="1" x14ac:dyDescent="0.25">
      <c r="A52" s="64" t="str">
        <f t="shared" si="0"/>
        <v>MzTSME__M6 - U-2: Patentes y registros de patentes - 1° año  - RES00675-DGE-20 - IES 9019</v>
      </c>
      <c r="B52" s="68">
        <v>9019</v>
      </c>
      <c r="C52" s="68" t="s">
        <v>120</v>
      </c>
      <c r="D52" s="68" t="s">
        <v>119</v>
      </c>
      <c r="E52" s="68" t="s">
        <v>83</v>
      </c>
      <c r="F52" s="65" t="s">
        <v>428</v>
      </c>
      <c r="G52" s="66" t="s">
        <v>653</v>
      </c>
      <c r="H52" s="70" t="s">
        <v>369</v>
      </c>
      <c r="I52" s="70" t="s">
        <v>369</v>
      </c>
      <c r="J52" s="71" t="s">
        <v>595</v>
      </c>
    </row>
    <row r="53" spans="1:10" ht="15.75" customHeight="1" x14ac:dyDescent="0.25">
      <c r="A53" s="64" t="str">
        <f t="shared" si="0"/>
        <v>MzTSME__M6 - U-3: Seguridad e Higiene en trabajos de oficina - 1° año  - RES00675-DGE-20 - IES 9019</v>
      </c>
      <c r="B53" s="68">
        <v>9019</v>
      </c>
      <c r="C53" s="68" t="s">
        <v>120</v>
      </c>
      <c r="D53" s="68" t="s">
        <v>119</v>
      </c>
      <c r="E53" s="68" t="s">
        <v>83</v>
      </c>
      <c r="F53" s="65" t="s">
        <v>430</v>
      </c>
      <c r="G53" s="66" t="s">
        <v>654</v>
      </c>
      <c r="H53" s="70" t="s">
        <v>369</v>
      </c>
      <c r="I53" s="70" t="s">
        <v>369</v>
      </c>
      <c r="J53" s="71" t="s">
        <v>595</v>
      </c>
    </row>
    <row r="54" spans="1:10" ht="15.75" customHeight="1" x14ac:dyDescent="0.25">
      <c r="A54" s="64" t="str">
        <f t="shared" si="0"/>
        <v>MzTSME__M6 - U-4: Tecnologías de la información y de las comunicaciones - 1° año  - RES00675-DGE-20 - IES 9019</v>
      </c>
      <c r="B54" s="68">
        <v>9019</v>
      </c>
      <c r="C54" s="68" t="s">
        <v>120</v>
      </c>
      <c r="D54" s="68" t="s">
        <v>119</v>
      </c>
      <c r="E54" s="68" t="s">
        <v>83</v>
      </c>
      <c r="F54" s="65" t="s">
        <v>432</v>
      </c>
      <c r="G54" s="66" t="s">
        <v>518</v>
      </c>
      <c r="H54" s="70" t="s">
        <v>369</v>
      </c>
      <c r="I54" s="70" t="s">
        <v>369</v>
      </c>
      <c r="J54" s="71" t="s">
        <v>595</v>
      </c>
    </row>
    <row r="55" spans="1:10" ht="15.75" customHeight="1" x14ac:dyDescent="0.25">
      <c r="A55" s="64" t="str">
        <f t="shared" si="0"/>
        <v>MzTSME__M6 - U-5: Programación de tareas en oficinas técnicas - 1° año  - RES00675-DGE-20 - IES 9019</v>
      </c>
      <c r="B55" s="68">
        <v>9019</v>
      </c>
      <c r="C55" s="68" t="s">
        <v>120</v>
      </c>
      <c r="D55" s="68" t="s">
        <v>119</v>
      </c>
      <c r="E55" s="68" t="s">
        <v>83</v>
      </c>
      <c r="F55" s="65" t="s">
        <v>434</v>
      </c>
      <c r="G55" s="66" t="s">
        <v>655</v>
      </c>
      <c r="H55" s="70" t="s">
        <v>369</v>
      </c>
      <c r="I55" s="70" t="s">
        <v>369</v>
      </c>
      <c r="J55" s="71" t="s">
        <v>595</v>
      </c>
    </row>
    <row r="56" spans="1:10" ht="15.75" customHeight="1" x14ac:dyDescent="0.25">
      <c r="A56" s="64" t="str">
        <f t="shared" si="0"/>
        <v>MzTSME__M6 - U-6: Practica Profesionalizante - 1° año  - RES00675-DGE-20 - IES 9019</v>
      </c>
      <c r="B56" s="68">
        <v>9019</v>
      </c>
      <c r="C56" s="68" t="s">
        <v>120</v>
      </c>
      <c r="D56" s="68" t="s">
        <v>119</v>
      </c>
      <c r="E56" s="68" t="s">
        <v>83</v>
      </c>
      <c r="F56" s="65" t="s">
        <v>436</v>
      </c>
      <c r="G56" s="66" t="s">
        <v>381</v>
      </c>
      <c r="H56" s="70" t="s">
        <v>369</v>
      </c>
      <c r="I56" s="70" t="s">
        <v>369</v>
      </c>
      <c r="J56" s="71" t="s">
        <v>595</v>
      </c>
    </row>
    <row r="57" spans="1:10" ht="15.75" customHeight="1" x14ac:dyDescent="0.25">
      <c r="A57" s="64" t="str">
        <f t="shared" si="0"/>
        <v>MzTSME__M7 - U-1: Armado y montaje de estructuras metálicas - 2° año  - RES00675-DGE-20 - IES 9019</v>
      </c>
      <c r="B57" s="68">
        <v>9019</v>
      </c>
      <c r="C57" s="68" t="s">
        <v>120</v>
      </c>
      <c r="D57" s="68" t="s">
        <v>119</v>
      </c>
      <c r="E57" s="68" t="s">
        <v>73</v>
      </c>
      <c r="F57" s="65" t="s">
        <v>437</v>
      </c>
      <c r="G57" s="66" t="s">
        <v>656</v>
      </c>
      <c r="H57" s="70" t="s">
        <v>369</v>
      </c>
      <c r="I57" s="70" t="s">
        <v>369</v>
      </c>
      <c r="J57" s="71" t="s">
        <v>595</v>
      </c>
    </row>
    <row r="58" spans="1:10" ht="15.75" customHeight="1" x14ac:dyDescent="0.25">
      <c r="A58" s="64" t="str">
        <f t="shared" si="0"/>
        <v>MzTSME__M7 - U-2: Simbología de soldadura - 2° año  - RES00675-DGE-20 - IES 9019</v>
      </c>
      <c r="B58" s="68">
        <v>9019</v>
      </c>
      <c r="C58" s="68" t="s">
        <v>120</v>
      </c>
      <c r="D58" s="68" t="s">
        <v>119</v>
      </c>
      <c r="E58" s="68" t="s">
        <v>73</v>
      </c>
      <c r="F58" s="65" t="s">
        <v>439</v>
      </c>
      <c r="G58" s="66" t="s">
        <v>657</v>
      </c>
      <c r="H58" s="70" t="s">
        <v>369</v>
      </c>
      <c r="I58" s="70" t="s">
        <v>369</v>
      </c>
      <c r="J58" s="71" t="s">
        <v>595</v>
      </c>
    </row>
    <row r="59" spans="1:10" ht="15.75" customHeight="1" x14ac:dyDescent="0.25">
      <c r="A59" s="64" t="str">
        <f t="shared" si="0"/>
        <v>MzTSME__M7 - U-3: Soldadura I - 2° año  - RES00675-DGE-20 - IES 9019</v>
      </c>
      <c r="B59" s="68">
        <v>9019</v>
      </c>
      <c r="C59" s="68" t="s">
        <v>120</v>
      </c>
      <c r="D59" s="68" t="s">
        <v>119</v>
      </c>
      <c r="E59" s="68" t="s">
        <v>73</v>
      </c>
      <c r="F59" s="65" t="s">
        <v>441</v>
      </c>
      <c r="G59" s="66" t="s">
        <v>658</v>
      </c>
      <c r="H59" s="70" t="s">
        <v>369</v>
      </c>
      <c r="I59" s="70" t="s">
        <v>369</v>
      </c>
      <c r="J59" s="71" t="s">
        <v>595</v>
      </c>
    </row>
    <row r="60" spans="1:10" ht="15.75" customHeight="1" x14ac:dyDescent="0.25">
      <c r="A60" s="64" t="str">
        <f t="shared" si="0"/>
        <v>MzTSME__M7 - U-4: Soldadura II - 2° año  - RES00675-DGE-20 - IES 9019</v>
      </c>
      <c r="B60" s="68">
        <v>9019</v>
      </c>
      <c r="C60" s="68" t="s">
        <v>120</v>
      </c>
      <c r="D60" s="68" t="s">
        <v>119</v>
      </c>
      <c r="E60" s="68" t="s">
        <v>73</v>
      </c>
      <c r="F60" s="65" t="s">
        <v>443</v>
      </c>
      <c r="G60" s="66" t="s">
        <v>659</v>
      </c>
      <c r="H60" s="70" t="s">
        <v>369</v>
      </c>
      <c r="I60" s="70" t="s">
        <v>369</v>
      </c>
      <c r="J60" s="71" t="s">
        <v>595</v>
      </c>
    </row>
    <row r="61" spans="1:10" ht="15.75" customHeight="1" x14ac:dyDescent="0.25">
      <c r="A61" s="64" t="str">
        <f t="shared" si="0"/>
        <v>MzTSME__M7 - U-5: Calificación de procesos de Soldadura y calificación de soldadores - 2° año  - RES00675-DGE-20 - IES 9019</v>
      </c>
      <c r="B61" s="68">
        <v>9019</v>
      </c>
      <c r="C61" s="68" t="s">
        <v>120</v>
      </c>
      <c r="D61" s="68" t="s">
        <v>119</v>
      </c>
      <c r="E61" s="68" t="s">
        <v>73</v>
      </c>
      <c r="F61" s="65" t="s">
        <v>445</v>
      </c>
      <c r="G61" s="66" t="s">
        <v>660</v>
      </c>
      <c r="H61" s="70" t="s">
        <v>369</v>
      </c>
      <c r="I61" s="70" t="s">
        <v>369</v>
      </c>
      <c r="J61" s="71" t="s">
        <v>595</v>
      </c>
    </row>
    <row r="62" spans="1:10" ht="15.75" customHeight="1" x14ac:dyDescent="0.25">
      <c r="A62" s="64" t="str">
        <f t="shared" si="0"/>
        <v>MzTSME__M7 - U-6: Ensayos no destructivos y destructivos en las soldaduras - 2° año  - RES00675-DGE-20 - IES 9019</v>
      </c>
      <c r="B62" s="68">
        <v>9019</v>
      </c>
      <c r="C62" s="68" t="s">
        <v>120</v>
      </c>
      <c r="D62" s="68" t="s">
        <v>119</v>
      </c>
      <c r="E62" s="68" t="s">
        <v>73</v>
      </c>
      <c r="F62" s="65" t="s">
        <v>447</v>
      </c>
      <c r="G62" s="66" t="s">
        <v>661</v>
      </c>
      <c r="H62" s="70" t="s">
        <v>369</v>
      </c>
      <c r="I62" s="70" t="s">
        <v>369</v>
      </c>
      <c r="J62" s="71" t="s">
        <v>595</v>
      </c>
    </row>
    <row r="63" spans="1:10" ht="15.75" customHeight="1" x14ac:dyDescent="0.25">
      <c r="A63" s="64" t="str">
        <f t="shared" si="0"/>
        <v>MzTSME__M7 - U-7: Inspección de Soldadura - 2° año  - RES00675-DGE-20 - IES 9019</v>
      </c>
      <c r="B63" s="68">
        <v>9019</v>
      </c>
      <c r="C63" s="68" t="s">
        <v>120</v>
      </c>
      <c r="D63" s="68" t="s">
        <v>119</v>
      </c>
      <c r="E63" s="68" t="s">
        <v>73</v>
      </c>
      <c r="F63" s="65" t="s">
        <v>449</v>
      </c>
      <c r="G63" s="66" t="s">
        <v>662</v>
      </c>
      <c r="H63" s="70" t="s">
        <v>369</v>
      </c>
      <c r="I63" s="70" t="s">
        <v>369</v>
      </c>
      <c r="J63" s="71" t="s">
        <v>595</v>
      </c>
    </row>
    <row r="64" spans="1:10" ht="15.75" customHeight="1" x14ac:dyDescent="0.25">
      <c r="A64" s="64" t="str">
        <f t="shared" si="0"/>
        <v>MzTSME__M7 - U-8: Seguridad en la Soldadura - 2° año  - RES00675-DGE-20 - IES 9019</v>
      </c>
      <c r="B64" s="68">
        <v>9019</v>
      </c>
      <c r="C64" s="68" t="s">
        <v>120</v>
      </c>
      <c r="D64" s="68" t="s">
        <v>119</v>
      </c>
      <c r="E64" s="68" t="s">
        <v>73</v>
      </c>
      <c r="F64" s="65" t="s">
        <v>528</v>
      </c>
      <c r="G64" s="66" t="s">
        <v>663</v>
      </c>
      <c r="H64" s="70" t="s">
        <v>369</v>
      </c>
      <c r="I64" s="70" t="s">
        <v>369</v>
      </c>
      <c r="J64" s="71" t="s">
        <v>595</v>
      </c>
    </row>
    <row r="65" spans="1:10" ht="15.75" customHeight="1" x14ac:dyDescent="0.25">
      <c r="A65" s="64" t="str">
        <f t="shared" si="0"/>
        <v>MzTSME__M7 - U-9: Práctica Profesionalizante - 2° año  - RES00675-DGE-20 - IES 9019</v>
      </c>
      <c r="B65" s="68">
        <v>9019</v>
      </c>
      <c r="C65" s="68" t="s">
        <v>120</v>
      </c>
      <c r="D65" s="68" t="s">
        <v>119</v>
      </c>
      <c r="E65" s="68" t="s">
        <v>73</v>
      </c>
      <c r="F65" s="65" t="s">
        <v>529</v>
      </c>
      <c r="G65" s="66" t="s">
        <v>396</v>
      </c>
      <c r="H65" s="70" t="s">
        <v>369</v>
      </c>
      <c r="I65" s="70" t="s">
        <v>369</v>
      </c>
      <c r="J65" s="71" t="s">
        <v>595</v>
      </c>
    </row>
    <row r="66" spans="1:10" ht="15.75" customHeight="1" x14ac:dyDescent="0.25">
      <c r="A66" s="64" t="str">
        <f t="shared" si="0"/>
        <v>MzTSME__M8 - U-1: Mecanizado con herramientas manuales - 2° año  - RES00675-DGE-20 - IES 9019</v>
      </c>
      <c r="B66" s="68">
        <v>9019</v>
      </c>
      <c r="C66" s="68" t="s">
        <v>120</v>
      </c>
      <c r="D66" s="68" t="s">
        <v>119</v>
      </c>
      <c r="E66" s="68" t="s">
        <v>73</v>
      </c>
      <c r="F66" s="65" t="s">
        <v>450</v>
      </c>
      <c r="G66" s="66" t="s">
        <v>664</v>
      </c>
      <c r="H66" s="70" t="s">
        <v>369</v>
      </c>
      <c r="I66" s="70" t="s">
        <v>369</v>
      </c>
      <c r="J66" s="71" t="s">
        <v>595</v>
      </c>
    </row>
    <row r="67" spans="1:10" ht="15.75" customHeight="1" x14ac:dyDescent="0.25">
      <c r="A67" s="64" t="str">
        <f t="shared" si="0"/>
        <v>MzTSME__M8 - U-2: Mecanizado en frío con arranque de viruta - 2° año  - RES00675-DGE-20 - IES 9019</v>
      </c>
      <c r="B67" s="68">
        <v>9019</v>
      </c>
      <c r="C67" s="68" t="s">
        <v>120</v>
      </c>
      <c r="D67" s="68" t="s">
        <v>119</v>
      </c>
      <c r="E67" s="68" t="s">
        <v>73</v>
      </c>
      <c r="F67" s="65" t="s">
        <v>452</v>
      </c>
      <c r="G67" s="66" t="s">
        <v>665</v>
      </c>
      <c r="H67" s="70" t="s">
        <v>369</v>
      </c>
      <c r="I67" s="70" t="s">
        <v>369</v>
      </c>
      <c r="J67" s="71" t="s">
        <v>595</v>
      </c>
    </row>
    <row r="68" spans="1:10" ht="15.75" customHeight="1" x14ac:dyDescent="0.25">
      <c r="A68" s="64" t="str">
        <f t="shared" si="0"/>
        <v>MzTSME__M8 - U-3: Mecanizado de elementos mecánicos particulares - 2° año  - RES00675-DGE-20 - IES 9019</v>
      </c>
      <c r="B68" s="68">
        <v>9019</v>
      </c>
      <c r="C68" s="68" t="s">
        <v>120</v>
      </c>
      <c r="D68" s="68" t="s">
        <v>119</v>
      </c>
      <c r="E68" s="68" t="s">
        <v>73</v>
      </c>
      <c r="F68" s="65" t="s">
        <v>454</v>
      </c>
      <c r="G68" s="66" t="s">
        <v>666</v>
      </c>
      <c r="H68" s="70" t="s">
        <v>369</v>
      </c>
      <c r="I68" s="70" t="s">
        <v>369</v>
      </c>
      <c r="J68" s="71" t="s">
        <v>595</v>
      </c>
    </row>
    <row r="69" spans="1:10" ht="15.75" customHeight="1" x14ac:dyDescent="0.25">
      <c r="A69" s="64" t="str">
        <f t="shared" si="0"/>
        <v>MzTSME__M8 - U-4: Procesos de conformado sin arranque de viruta - 2° año  - RES00675-DGE-20 - IES 9019</v>
      </c>
      <c r="B69" s="68">
        <v>9019</v>
      </c>
      <c r="C69" s="68" t="s">
        <v>120</v>
      </c>
      <c r="D69" s="68" t="s">
        <v>119</v>
      </c>
      <c r="E69" s="68" t="s">
        <v>73</v>
      </c>
      <c r="F69" s="65" t="s">
        <v>456</v>
      </c>
      <c r="G69" s="66" t="s">
        <v>667</v>
      </c>
      <c r="H69" s="70" t="s">
        <v>369</v>
      </c>
      <c r="I69" s="70" t="s">
        <v>369</v>
      </c>
      <c r="J69" s="71" t="s">
        <v>595</v>
      </c>
    </row>
    <row r="70" spans="1:10" ht="15.75" customHeight="1" x14ac:dyDescent="0.25">
      <c r="A70" s="64" t="str">
        <f t="shared" si="0"/>
        <v>MzTSME__M8 - U-5: Metrología II - 2° año  - RES00675-DGE-20 - IES 9019</v>
      </c>
      <c r="B70" s="68">
        <v>9019</v>
      </c>
      <c r="C70" s="68" t="s">
        <v>120</v>
      </c>
      <c r="D70" s="68" t="s">
        <v>119</v>
      </c>
      <c r="E70" s="68" t="s">
        <v>73</v>
      </c>
      <c r="F70" s="65" t="s">
        <v>458</v>
      </c>
      <c r="G70" s="66" t="s">
        <v>668</v>
      </c>
      <c r="H70" s="70" t="s">
        <v>369</v>
      </c>
      <c r="I70" s="70" t="s">
        <v>369</v>
      </c>
      <c r="J70" s="71" t="s">
        <v>595</v>
      </c>
    </row>
    <row r="71" spans="1:10" ht="15.75" customHeight="1" x14ac:dyDescent="0.25">
      <c r="A71" s="64" t="str">
        <f t="shared" si="0"/>
        <v>MzTSME__M8 - U-6: Montaje de una máquina o subconjunto - 2° año  - RES00675-DGE-20 - IES 9019</v>
      </c>
      <c r="B71" s="68">
        <v>9019</v>
      </c>
      <c r="C71" s="68" t="s">
        <v>120</v>
      </c>
      <c r="D71" s="68" t="s">
        <v>119</v>
      </c>
      <c r="E71" s="68" t="s">
        <v>73</v>
      </c>
      <c r="F71" s="65" t="s">
        <v>459</v>
      </c>
      <c r="G71" s="66" t="s">
        <v>669</v>
      </c>
      <c r="H71" s="70" t="s">
        <v>369</v>
      </c>
      <c r="I71" s="70" t="s">
        <v>369</v>
      </c>
      <c r="J71" s="71" t="s">
        <v>595</v>
      </c>
    </row>
    <row r="72" spans="1:10" ht="15.75" customHeight="1" x14ac:dyDescent="0.25">
      <c r="A72" s="64" t="str">
        <f t="shared" si="0"/>
        <v>MzTSME__M8 - U-7: Residuos de Fabricación - 2° año  - RES00675-DGE-20 - IES 9019</v>
      </c>
      <c r="B72" s="68">
        <v>9019</v>
      </c>
      <c r="C72" s="68" t="s">
        <v>120</v>
      </c>
      <c r="D72" s="68" t="s">
        <v>119</v>
      </c>
      <c r="E72" s="68" t="s">
        <v>73</v>
      </c>
      <c r="F72" s="65" t="s">
        <v>460</v>
      </c>
      <c r="G72" s="66" t="s">
        <v>670</v>
      </c>
      <c r="H72" s="70" t="s">
        <v>369</v>
      </c>
      <c r="I72" s="70" t="s">
        <v>369</v>
      </c>
      <c r="J72" s="71" t="s">
        <v>595</v>
      </c>
    </row>
    <row r="73" spans="1:10" ht="15.75" customHeight="1" x14ac:dyDescent="0.25">
      <c r="A73" s="64" t="str">
        <f t="shared" si="0"/>
        <v>MzTSME__M8 - U-8: Práctica Profesionalizante - 2° año  - RES00675-DGE-20 - IES 9019</v>
      </c>
      <c r="B73" s="68">
        <v>9019</v>
      </c>
      <c r="C73" s="68" t="s">
        <v>120</v>
      </c>
      <c r="D73" s="68" t="s">
        <v>119</v>
      </c>
      <c r="E73" s="68" t="s">
        <v>73</v>
      </c>
      <c r="F73" s="65" t="s">
        <v>537</v>
      </c>
      <c r="G73" s="66" t="s">
        <v>396</v>
      </c>
      <c r="H73" s="70" t="s">
        <v>369</v>
      </c>
      <c r="I73" s="70" t="s">
        <v>369</v>
      </c>
      <c r="J73" s="71" t="s">
        <v>595</v>
      </c>
    </row>
    <row r="74" spans="1:10" ht="15.75" customHeight="1" x14ac:dyDescent="0.25">
      <c r="A74" s="64" t="str">
        <f t="shared" si="0"/>
        <v>MzTSME__M9 - U-1: Procesos de conformado en caliente - 2° año  - RES00675-DGE-20 - IES 9019</v>
      </c>
      <c r="B74" s="68">
        <v>9019</v>
      </c>
      <c r="C74" s="68" t="s">
        <v>120</v>
      </c>
      <c r="D74" s="68" t="s">
        <v>119</v>
      </c>
      <c r="E74" s="68" t="s">
        <v>73</v>
      </c>
      <c r="F74" s="65" t="s">
        <v>461</v>
      </c>
      <c r="G74" s="66" t="s">
        <v>671</v>
      </c>
      <c r="H74" s="70" t="s">
        <v>369</v>
      </c>
      <c r="I74" s="70" t="s">
        <v>369</v>
      </c>
      <c r="J74" s="71" t="s">
        <v>595</v>
      </c>
    </row>
    <row r="75" spans="1:10" ht="15.75" customHeight="1" x14ac:dyDescent="0.25">
      <c r="A75" s="64" t="str">
        <f t="shared" si="0"/>
        <v>MzTSME__M9 - U-2: Máquinas herramientas por CNC - 2° año  - RES00675-DGE-20 - IES 9019</v>
      </c>
      <c r="B75" s="68">
        <v>9019</v>
      </c>
      <c r="C75" s="68" t="s">
        <v>120</v>
      </c>
      <c r="D75" s="68" t="s">
        <v>119</v>
      </c>
      <c r="E75" s="68" t="s">
        <v>73</v>
      </c>
      <c r="F75" s="65" t="s">
        <v>463</v>
      </c>
      <c r="G75" s="66" t="s">
        <v>672</v>
      </c>
      <c r="H75" s="70" t="s">
        <v>369</v>
      </c>
      <c r="I75" s="70" t="s">
        <v>369</v>
      </c>
      <c r="J75" s="71" t="s">
        <v>595</v>
      </c>
    </row>
    <row r="76" spans="1:10" ht="15.75" customHeight="1" x14ac:dyDescent="0.25">
      <c r="A76" s="64" t="str">
        <f t="shared" si="0"/>
        <v>MzTSME__M9 - U-3: Prototipos y sistema CAD CAM - 2° año  - RES00675-DGE-20 - IES 9019</v>
      </c>
      <c r="B76" s="68">
        <v>9019</v>
      </c>
      <c r="C76" s="68" t="s">
        <v>120</v>
      </c>
      <c r="D76" s="68" t="s">
        <v>119</v>
      </c>
      <c r="E76" s="68" t="s">
        <v>73</v>
      </c>
      <c r="F76" s="65" t="s">
        <v>465</v>
      </c>
      <c r="G76" s="66" t="s">
        <v>673</v>
      </c>
      <c r="H76" s="70" t="s">
        <v>369</v>
      </c>
      <c r="I76" s="70" t="s">
        <v>369</v>
      </c>
      <c r="J76" s="71" t="s">
        <v>595</v>
      </c>
    </row>
    <row r="77" spans="1:10" ht="15.75" customHeight="1" x14ac:dyDescent="0.25">
      <c r="A77" s="64" t="str">
        <f t="shared" si="0"/>
        <v>MzTSME__M9 - U-4: Mecanizado de precisión y ajuste durante el montaje - 2° año  - RES00675-DGE-20 - IES 9019</v>
      </c>
      <c r="B77" s="68">
        <v>9019</v>
      </c>
      <c r="C77" s="68" t="s">
        <v>120</v>
      </c>
      <c r="D77" s="68" t="s">
        <v>119</v>
      </c>
      <c r="E77" s="68" t="s">
        <v>73</v>
      </c>
      <c r="F77" s="65" t="s">
        <v>467</v>
      </c>
      <c r="G77" s="66" t="s">
        <v>780</v>
      </c>
      <c r="H77" s="70" t="s">
        <v>369</v>
      </c>
      <c r="I77" s="70" t="s">
        <v>369</v>
      </c>
      <c r="J77" s="71" t="s">
        <v>595</v>
      </c>
    </row>
    <row r="78" spans="1:10" ht="15.75" customHeight="1" x14ac:dyDescent="0.25">
      <c r="A78" s="64" t="str">
        <f t="shared" si="0"/>
        <v>MzTSME__M9 - U-5: Movimientos de cargas - 2° año  - RES00675-DGE-20 - IES 9019</v>
      </c>
      <c r="B78" s="68">
        <v>9019</v>
      </c>
      <c r="C78" s="68" t="s">
        <v>120</v>
      </c>
      <c r="D78" s="68" t="s">
        <v>119</v>
      </c>
      <c r="E78" s="68" t="s">
        <v>73</v>
      </c>
      <c r="F78" s="65" t="s">
        <v>468</v>
      </c>
      <c r="G78" s="66" t="s">
        <v>674</v>
      </c>
      <c r="H78" s="70" t="s">
        <v>369</v>
      </c>
      <c r="I78" s="70" t="s">
        <v>369</v>
      </c>
      <c r="J78" s="71" t="s">
        <v>595</v>
      </c>
    </row>
    <row r="79" spans="1:10" ht="15.75" customHeight="1" x14ac:dyDescent="0.25">
      <c r="A79" s="64" t="str">
        <f t="shared" si="0"/>
        <v>MzTSME__M9 - U-6: Prevención de riesgos laborales - 2° año  - RES00675-DGE-20 - IES 9019</v>
      </c>
      <c r="B79" s="68">
        <v>9019</v>
      </c>
      <c r="C79" s="68" t="s">
        <v>120</v>
      </c>
      <c r="D79" s="68" t="s">
        <v>119</v>
      </c>
      <c r="E79" s="68" t="s">
        <v>73</v>
      </c>
      <c r="F79" s="65" t="s">
        <v>469</v>
      </c>
      <c r="G79" s="66" t="s">
        <v>675</v>
      </c>
      <c r="H79" s="70" t="s">
        <v>369</v>
      </c>
      <c r="I79" s="70" t="s">
        <v>369</v>
      </c>
      <c r="J79" s="71" t="s">
        <v>595</v>
      </c>
    </row>
    <row r="80" spans="1:10" ht="15.75" customHeight="1" x14ac:dyDescent="0.25">
      <c r="A80" s="64" t="str">
        <f t="shared" si="0"/>
        <v>MzTSME__M9 - U-7: Práctica Profesionalizante - 2° año  - RES00675-DGE-20 - IES 9019</v>
      </c>
      <c r="B80" s="68">
        <v>9019</v>
      </c>
      <c r="C80" s="68" t="s">
        <v>120</v>
      </c>
      <c r="D80" s="68" t="s">
        <v>119</v>
      </c>
      <c r="E80" s="68" t="s">
        <v>73</v>
      </c>
      <c r="F80" s="65" t="s">
        <v>546</v>
      </c>
      <c r="G80" s="66" t="s">
        <v>396</v>
      </c>
      <c r="H80" s="70" t="s">
        <v>369</v>
      </c>
      <c r="I80" s="70" t="s">
        <v>369</v>
      </c>
      <c r="J80" s="71" t="s">
        <v>595</v>
      </c>
    </row>
    <row r="81" spans="1:10" ht="15.75" customHeight="1" x14ac:dyDescent="0.25">
      <c r="A81" s="64" t="str">
        <f t="shared" si="0"/>
        <v>MzTSME__M10 - U-1: Ensayos no destructivos - 2° año  - RES00675-DGE-20 - IES 9019</v>
      </c>
      <c r="B81" s="68">
        <v>9019</v>
      </c>
      <c r="C81" s="68" t="s">
        <v>120</v>
      </c>
      <c r="D81" s="68" t="s">
        <v>119</v>
      </c>
      <c r="E81" s="68" t="s">
        <v>73</v>
      </c>
      <c r="F81" s="65" t="s">
        <v>470</v>
      </c>
      <c r="G81" s="66" t="s">
        <v>676</v>
      </c>
      <c r="H81" s="70" t="s">
        <v>369</v>
      </c>
      <c r="I81" s="70" t="s">
        <v>369</v>
      </c>
      <c r="J81" s="71" t="s">
        <v>595</v>
      </c>
    </row>
    <row r="82" spans="1:10" ht="15.75" customHeight="1" x14ac:dyDescent="0.25">
      <c r="A82" s="64" t="str">
        <f t="shared" si="0"/>
        <v>MzTSME__M10 - U-2: Ensayos destructivos - 2° año  - RES00675-DGE-20 - IES 9019</v>
      </c>
      <c r="B82" s="68">
        <v>9019</v>
      </c>
      <c r="C82" s="68" t="s">
        <v>120</v>
      </c>
      <c r="D82" s="68" t="s">
        <v>119</v>
      </c>
      <c r="E82" s="68" t="s">
        <v>73</v>
      </c>
      <c r="F82" s="65" t="s">
        <v>472</v>
      </c>
      <c r="G82" s="66" t="s">
        <v>677</v>
      </c>
      <c r="H82" s="70" t="s">
        <v>369</v>
      </c>
      <c r="I82" s="70" t="s">
        <v>369</v>
      </c>
      <c r="J82" s="71" t="s">
        <v>595</v>
      </c>
    </row>
    <row r="83" spans="1:10" ht="15.75" customHeight="1" x14ac:dyDescent="0.25">
      <c r="A83" s="64" t="str">
        <f t="shared" si="0"/>
        <v>MzTSME__M10 - U-3: Laboratorio de Ensayos destructivos - 2° año  - RES00675-DGE-20 - IES 9019</v>
      </c>
      <c r="B83" s="68">
        <v>9019</v>
      </c>
      <c r="C83" s="68" t="s">
        <v>120</v>
      </c>
      <c r="D83" s="68" t="s">
        <v>119</v>
      </c>
      <c r="E83" s="68" t="s">
        <v>73</v>
      </c>
      <c r="F83" s="65" t="s">
        <v>474</v>
      </c>
      <c r="G83" s="66" t="s">
        <v>678</v>
      </c>
      <c r="H83" s="70" t="s">
        <v>369</v>
      </c>
      <c r="I83" s="70" t="s">
        <v>369</v>
      </c>
      <c r="J83" s="71" t="s">
        <v>595</v>
      </c>
    </row>
    <row r="84" spans="1:10" ht="15.75" customHeight="1" x14ac:dyDescent="0.25">
      <c r="A84" s="64" t="str">
        <f t="shared" si="0"/>
        <v>MzTSME__M10 - U-4: Laboratorio de Ensayos no destructivos - 2° año  - RES00675-DGE-20 - IES 9019</v>
      </c>
      <c r="B84" s="68">
        <v>9019</v>
      </c>
      <c r="C84" s="68" t="s">
        <v>120</v>
      </c>
      <c r="D84" s="68" t="s">
        <v>119</v>
      </c>
      <c r="E84" s="68" t="s">
        <v>73</v>
      </c>
      <c r="F84" s="65" t="s">
        <v>476</v>
      </c>
      <c r="G84" s="66" t="s">
        <v>679</v>
      </c>
      <c r="H84" s="70" t="s">
        <v>369</v>
      </c>
      <c r="I84" s="70" t="s">
        <v>369</v>
      </c>
      <c r="J84" s="71" t="s">
        <v>595</v>
      </c>
    </row>
    <row r="85" spans="1:10" ht="15.75" customHeight="1" x14ac:dyDescent="0.25">
      <c r="A85" s="64" t="str">
        <f t="shared" si="0"/>
        <v>MzTSME__M10 - U-5: Laboratorio de Ensayos metalográficos - 2° año  - RES00675-DGE-20 - IES 9019</v>
      </c>
      <c r="B85" s="68">
        <v>9019</v>
      </c>
      <c r="C85" s="68" t="s">
        <v>120</v>
      </c>
      <c r="D85" s="68" t="s">
        <v>119</v>
      </c>
      <c r="E85" s="68" t="s">
        <v>73</v>
      </c>
      <c r="F85" s="65" t="s">
        <v>478</v>
      </c>
      <c r="G85" s="66" t="s">
        <v>781</v>
      </c>
      <c r="H85" s="70" t="s">
        <v>369</v>
      </c>
      <c r="I85" s="70" t="s">
        <v>369</v>
      </c>
      <c r="J85" s="71" t="s">
        <v>595</v>
      </c>
    </row>
    <row r="86" spans="1:10" ht="15.75" customHeight="1" x14ac:dyDescent="0.25">
      <c r="A86" s="64" t="str">
        <f t="shared" si="0"/>
        <v>MzTSME__M10 - U-6: Documentos técnicos para inspección y ensayos - 2° año  - RES00675-DGE-20 - IES 9019</v>
      </c>
      <c r="B86" s="68">
        <v>9019</v>
      </c>
      <c r="C86" s="68" t="s">
        <v>120</v>
      </c>
      <c r="D86" s="68" t="s">
        <v>119</v>
      </c>
      <c r="E86" s="68" t="s">
        <v>73</v>
      </c>
      <c r="F86" s="65" t="s">
        <v>479</v>
      </c>
      <c r="G86" s="66" t="s">
        <v>680</v>
      </c>
      <c r="H86" s="70" t="s">
        <v>369</v>
      </c>
      <c r="I86" s="70" t="s">
        <v>369</v>
      </c>
      <c r="J86" s="71" t="s">
        <v>595</v>
      </c>
    </row>
    <row r="87" spans="1:10" ht="15.75" customHeight="1" x14ac:dyDescent="0.25">
      <c r="A87" s="64" t="str">
        <f t="shared" si="0"/>
        <v>MzTSME__M10 - U-7: Inglés Técnico - 2° año  - RES00675-DGE-20 - IES 9019</v>
      </c>
      <c r="B87" s="68">
        <v>9019</v>
      </c>
      <c r="C87" s="68" t="s">
        <v>120</v>
      </c>
      <c r="D87" s="68" t="s">
        <v>119</v>
      </c>
      <c r="E87" s="68" t="s">
        <v>73</v>
      </c>
      <c r="F87" s="65" t="s">
        <v>480</v>
      </c>
      <c r="G87" s="66" t="s">
        <v>681</v>
      </c>
      <c r="H87" s="70" t="s">
        <v>369</v>
      </c>
      <c r="I87" s="70" t="s">
        <v>369</v>
      </c>
      <c r="J87" s="71" t="s">
        <v>595</v>
      </c>
    </row>
    <row r="88" spans="1:10" ht="15.75" customHeight="1" x14ac:dyDescent="0.25">
      <c r="A88" s="64" t="str">
        <f t="shared" si="0"/>
        <v>MzTSME__M10 - U-8: Implementación de Normas de Calidad - 2° año  - RES00675-DGE-20 - IES 9019</v>
      </c>
      <c r="B88" s="68">
        <v>9019</v>
      </c>
      <c r="C88" s="68" t="s">
        <v>120</v>
      </c>
      <c r="D88" s="68" t="s">
        <v>119</v>
      </c>
      <c r="E88" s="68" t="s">
        <v>73</v>
      </c>
      <c r="F88" s="65" t="s">
        <v>559</v>
      </c>
      <c r="G88" s="66" t="s">
        <v>682</v>
      </c>
      <c r="H88" s="70" t="s">
        <v>369</v>
      </c>
      <c r="I88" s="70" t="s">
        <v>369</v>
      </c>
      <c r="J88" s="71" t="s">
        <v>595</v>
      </c>
    </row>
    <row r="89" spans="1:10" ht="15.75" customHeight="1" x14ac:dyDescent="0.25">
      <c r="A89" s="64" t="str">
        <f t="shared" si="0"/>
        <v>MzTSME__M10 - U-9: Práctica Profesionalizante - 2° año  - RES00675-DGE-20 - IES 9019</v>
      </c>
      <c r="B89" s="68">
        <v>9019</v>
      </c>
      <c r="C89" s="68" t="s">
        <v>120</v>
      </c>
      <c r="D89" s="68" t="s">
        <v>119</v>
      </c>
      <c r="E89" s="68" t="s">
        <v>73</v>
      </c>
      <c r="F89" s="65" t="s">
        <v>561</v>
      </c>
      <c r="G89" s="66" t="s">
        <v>396</v>
      </c>
      <c r="H89" s="70" t="s">
        <v>369</v>
      </c>
      <c r="I89" s="70" t="s">
        <v>369</v>
      </c>
      <c r="J89" s="71" t="s">
        <v>595</v>
      </c>
    </row>
    <row r="90" spans="1:10" ht="15.75" customHeight="1" x14ac:dyDescent="0.25">
      <c r="A90" s="64" t="str">
        <f t="shared" si="0"/>
        <v>MzTSME__M11 - U-1: Sistemas y subsistemas - 2° año  - RES00675-DGE-20 - IES 9019</v>
      </c>
      <c r="B90" s="68">
        <v>9019</v>
      </c>
      <c r="C90" s="68" t="s">
        <v>120</v>
      </c>
      <c r="D90" s="68" t="s">
        <v>119</v>
      </c>
      <c r="E90" s="68" t="s">
        <v>73</v>
      </c>
      <c r="F90" s="65" t="s">
        <v>565</v>
      </c>
      <c r="G90" s="66" t="s">
        <v>683</v>
      </c>
      <c r="H90" s="70" t="s">
        <v>369</v>
      </c>
      <c r="I90" s="70" t="s">
        <v>369</v>
      </c>
      <c r="J90" s="71" t="s">
        <v>595</v>
      </c>
    </row>
    <row r="91" spans="1:10" ht="15.75" customHeight="1" x14ac:dyDescent="0.25">
      <c r="A91" s="64" t="str">
        <f t="shared" si="0"/>
        <v>MzTSME__M11 - U-2: De la organización - 2° año  - RES00675-DGE-20 - IES 9019</v>
      </c>
      <c r="B91" s="68">
        <v>9019</v>
      </c>
      <c r="C91" s="68" t="s">
        <v>120</v>
      </c>
      <c r="D91" s="68" t="s">
        <v>119</v>
      </c>
      <c r="E91" s="68" t="s">
        <v>73</v>
      </c>
      <c r="F91" s="65" t="s">
        <v>567</v>
      </c>
      <c r="G91" s="66" t="s">
        <v>684</v>
      </c>
      <c r="H91" s="70" t="s">
        <v>369</v>
      </c>
      <c r="I91" s="70" t="s">
        <v>369</v>
      </c>
      <c r="J91" s="71" t="s">
        <v>595</v>
      </c>
    </row>
    <row r="92" spans="1:10" ht="15.75" customHeight="1" x14ac:dyDescent="0.25">
      <c r="A92" s="64" t="str">
        <f t="shared" si="0"/>
        <v>MzTSME__M11 - U-3: Planificación - 2° año  - RES00675-DGE-20 - IES 9019</v>
      </c>
      <c r="B92" s="68">
        <v>9019</v>
      </c>
      <c r="C92" s="68" t="s">
        <v>120</v>
      </c>
      <c r="D92" s="68" t="s">
        <v>119</v>
      </c>
      <c r="E92" s="68" t="s">
        <v>73</v>
      </c>
      <c r="F92" s="65" t="s">
        <v>569</v>
      </c>
      <c r="G92" s="66" t="s">
        <v>685</v>
      </c>
      <c r="H92" s="70" t="s">
        <v>369</v>
      </c>
      <c r="I92" s="70" t="s">
        <v>369</v>
      </c>
      <c r="J92" s="71" t="s">
        <v>595</v>
      </c>
    </row>
    <row r="93" spans="1:10" ht="15.75" customHeight="1" x14ac:dyDescent="0.25">
      <c r="A93" s="64" t="str">
        <f t="shared" si="0"/>
        <v>MzTSME__M11 - U-4: Control - 2° año  - RES00675-DGE-20 - IES 9019</v>
      </c>
      <c r="B93" s="68">
        <v>9019</v>
      </c>
      <c r="C93" s="68" t="s">
        <v>120</v>
      </c>
      <c r="D93" s="68" t="s">
        <v>119</v>
      </c>
      <c r="E93" s="68" t="s">
        <v>73</v>
      </c>
      <c r="F93" s="65" t="s">
        <v>571</v>
      </c>
      <c r="G93" s="66" t="s">
        <v>686</v>
      </c>
      <c r="H93" s="70" t="s">
        <v>369</v>
      </c>
      <c r="I93" s="70" t="s">
        <v>369</v>
      </c>
      <c r="J93" s="71" t="s">
        <v>595</v>
      </c>
    </row>
    <row r="94" spans="1:10" ht="15.75" customHeight="1" x14ac:dyDescent="0.25">
      <c r="A94" s="64" t="str">
        <f t="shared" si="0"/>
        <v>MzTSME__M11 - U-5: Análisis económico financiero - 2° año  - RES00675-DGE-20 - IES 9019</v>
      </c>
      <c r="B94" s="68">
        <v>9019</v>
      </c>
      <c r="C94" s="68" t="s">
        <v>120</v>
      </c>
      <c r="D94" s="68" t="s">
        <v>119</v>
      </c>
      <c r="E94" s="68" t="s">
        <v>73</v>
      </c>
      <c r="F94" s="65" t="s">
        <v>687</v>
      </c>
      <c r="G94" s="66" t="s">
        <v>688</v>
      </c>
      <c r="H94" s="70" t="s">
        <v>369</v>
      </c>
      <c r="I94" s="70" t="s">
        <v>369</v>
      </c>
      <c r="J94" s="71" t="s">
        <v>595</v>
      </c>
    </row>
    <row r="95" spans="1:10" ht="15.75" customHeight="1" x14ac:dyDescent="0.25">
      <c r="A95" s="64" t="str">
        <f t="shared" si="0"/>
        <v>MzTSME__M11 - U-6: Gestión - 2° año  - RES00675-DGE-20 - IES 9019</v>
      </c>
      <c r="B95" s="68">
        <v>9019</v>
      </c>
      <c r="C95" s="68" t="s">
        <v>120</v>
      </c>
      <c r="D95" s="68" t="s">
        <v>119</v>
      </c>
      <c r="E95" s="68" t="s">
        <v>73</v>
      </c>
      <c r="F95" s="65" t="s">
        <v>689</v>
      </c>
      <c r="G95" s="66" t="s">
        <v>690</v>
      </c>
      <c r="H95" s="70" t="s">
        <v>369</v>
      </c>
      <c r="I95" s="70" t="s">
        <v>369</v>
      </c>
      <c r="J95" s="71" t="s">
        <v>595</v>
      </c>
    </row>
    <row r="96" spans="1:10" ht="15.75" customHeight="1" x14ac:dyDescent="0.25">
      <c r="A96" s="64" t="str">
        <f t="shared" si="0"/>
        <v>MzTSME__M11 - U-7: Plan de Negocio - 2° año  - RES00675-DGE-20 - IES 9019</v>
      </c>
      <c r="B96" s="68">
        <v>9019</v>
      </c>
      <c r="C96" s="68" t="s">
        <v>120</v>
      </c>
      <c r="D96" s="68" t="s">
        <v>119</v>
      </c>
      <c r="E96" s="68" t="s">
        <v>73</v>
      </c>
      <c r="F96" s="65" t="s">
        <v>691</v>
      </c>
      <c r="G96" s="66" t="s">
        <v>642</v>
      </c>
      <c r="H96" s="70" t="s">
        <v>369</v>
      </c>
      <c r="I96" s="70" t="s">
        <v>369</v>
      </c>
      <c r="J96" s="71" t="s">
        <v>595</v>
      </c>
    </row>
    <row r="97" spans="1:10" ht="15.75" customHeight="1" x14ac:dyDescent="0.25">
      <c r="A97" s="64" t="str">
        <f t="shared" si="0"/>
        <v>MzTSME__M11 - U-8: Informática aplicada - 2° año  - RES00675-DGE-20 - IES 9019</v>
      </c>
      <c r="B97" s="68">
        <v>9019</v>
      </c>
      <c r="C97" s="68" t="s">
        <v>120</v>
      </c>
      <c r="D97" s="68" t="s">
        <v>119</v>
      </c>
      <c r="E97" s="68" t="s">
        <v>73</v>
      </c>
      <c r="F97" s="65" t="s">
        <v>692</v>
      </c>
      <c r="G97" s="66" t="s">
        <v>693</v>
      </c>
      <c r="H97" s="70" t="s">
        <v>369</v>
      </c>
      <c r="I97" s="70" t="s">
        <v>369</v>
      </c>
      <c r="J97" s="71" t="s">
        <v>595</v>
      </c>
    </row>
    <row r="98" spans="1:10" ht="15.75" customHeight="1" x14ac:dyDescent="0.25">
      <c r="A98" s="64" t="str">
        <f t="shared" si="0"/>
        <v>MzTSME__M11 - U-9: Práctica Profesionalizante - 2° año  - RES00675-DGE-20 - IES 9019</v>
      </c>
      <c r="B98" s="68">
        <v>9019</v>
      </c>
      <c r="C98" s="68" t="s">
        <v>120</v>
      </c>
      <c r="D98" s="68" t="s">
        <v>119</v>
      </c>
      <c r="E98" s="68" t="s">
        <v>73</v>
      </c>
      <c r="F98" s="65" t="s">
        <v>694</v>
      </c>
      <c r="G98" s="66" t="s">
        <v>396</v>
      </c>
      <c r="H98" s="70" t="s">
        <v>369</v>
      </c>
      <c r="I98" s="70" t="s">
        <v>369</v>
      </c>
      <c r="J98" s="71" t="s">
        <v>595</v>
      </c>
    </row>
    <row r="99" spans="1:10" ht="15.75" customHeight="1" x14ac:dyDescent="0.25">
      <c r="A99" s="64" t="str">
        <f t="shared" si="0"/>
        <v>MzTSME__M12 - U-1: Gestión de la producción y mejora contínua - 2° año  - RES00675-DGE-20 - IES 9019</v>
      </c>
      <c r="B99" s="68">
        <v>9019</v>
      </c>
      <c r="C99" s="68" t="s">
        <v>120</v>
      </c>
      <c r="D99" s="68" t="s">
        <v>119</v>
      </c>
      <c r="E99" s="68" t="s">
        <v>73</v>
      </c>
      <c r="F99" s="65" t="s">
        <v>572</v>
      </c>
      <c r="G99" s="66" t="s">
        <v>695</v>
      </c>
      <c r="H99" s="70" t="s">
        <v>369</v>
      </c>
      <c r="I99" s="70" t="s">
        <v>369</v>
      </c>
      <c r="J99" s="71" t="s">
        <v>595</v>
      </c>
    </row>
    <row r="100" spans="1:10" ht="15.75" customHeight="1" x14ac:dyDescent="0.25">
      <c r="A100" s="64" t="str">
        <f t="shared" si="0"/>
        <v>MzTSME__M12 - U-2: Lean manufacturing - 2° año  - RES00675-DGE-20 - IES 9019</v>
      </c>
      <c r="B100" s="68">
        <v>9019</v>
      </c>
      <c r="C100" s="68" t="s">
        <v>120</v>
      </c>
      <c r="D100" s="68" t="s">
        <v>119</v>
      </c>
      <c r="E100" s="68" t="s">
        <v>73</v>
      </c>
      <c r="F100" s="65" t="s">
        <v>574</v>
      </c>
      <c r="G100" s="66" t="s">
        <v>696</v>
      </c>
      <c r="H100" s="70" t="s">
        <v>369</v>
      </c>
      <c r="I100" s="70" t="s">
        <v>369</v>
      </c>
      <c r="J100" s="71" t="s">
        <v>595</v>
      </c>
    </row>
    <row r="101" spans="1:10" ht="15.75" customHeight="1" x14ac:dyDescent="0.25">
      <c r="A101" s="64" t="str">
        <f t="shared" si="0"/>
        <v>MzTSME__M12 - U-3: Gestión de Recursos Humanos - 2° año  - RES00675-DGE-20 - IES 9019</v>
      </c>
      <c r="B101" s="68">
        <v>9019</v>
      </c>
      <c r="C101" s="68" t="s">
        <v>120</v>
      </c>
      <c r="D101" s="68" t="s">
        <v>119</v>
      </c>
      <c r="E101" s="68" t="s">
        <v>73</v>
      </c>
      <c r="F101" s="65" t="s">
        <v>576</v>
      </c>
      <c r="G101" s="66" t="s">
        <v>697</v>
      </c>
      <c r="H101" s="70" t="s">
        <v>369</v>
      </c>
      <c r="I101" s="70" t="s">
        <v>369</v>
      </c>
      <c r="J101" s="71" t="s">
        <v>595</v>
      </c>
    </row>
    <row r="102" spans="1:10" ht="15.75" customHeight="1" x14ac:dyDescent="0.25">
      <c r="A102" s="64" t="str">
        <f t="shared" si="0"/>
        <v>MzTSME__M12 - U-4: Legislación laboral - 2° año  - RES00675-DGE-20 - IES 9019</v>
      </c>
      <c r="B102" s="68">
        <v>9019</v>
      </c>
      <c r="C102" s="68" t="s">
        <v>120</v>
      </c>
      <c r="D102" s="68" t="s">
        <v>119</v>
      </c>
      <c r="E102" s="68" t="s">
        <v>73</v>
      </c>
      <c r="F102" s="65" t="s">
        <v>578</v>
      </c>
      <c r="G102" s="66" t="s">
        <v>698</v>
      </c>
      <c r="H102" s="70" t="s">
        <v>369</v>
      </c>
      <c r="I102" s="70" t="s">
        <v>369</v>
      </c>
      <c r="J102" s="71" t="s">
        <v>595</v>
      </c>
    </row>
    <row r="103" spans="1:10" ht="15.75" customHeight="1" x14ac:dyDescent="0.25">
      <c r="A103" s="64" t="str">
        <f t="shared" si="0"/>
        <v>MzTSME__M12 - U-5: Práctica Profesionalizante - 2° año  - RES00675-DGE-20 - IES 9019</v>
      </c>
      <c r="B103" s="68">
        <v>9019</v>
      </c>
      <c r="C103" s="68" t="s">
        <v>120</v>
      </c>
      <c r="D103" s="68" t="s">
        <v>119</v>
      </c>
      <c r="E103" s="68" t="s">
        <v>73</v>
      </c>
      <c r="F103" s="65" t="s">
        <v>580</v>
      </c>
      <c r="G103" s="66" t="s">
        <v>396</v>
      </c>
      <c r="H103" s="70" t="s">
        <v>369</v>
      </c>
      <c r="I103" s="70" t="s">
        <v>369</v>
      </c>
      <c r="J103" s="71" t="s">
        <v>595</v>
      </c>
    </row>
    <row r="104" spans="1:10" x14ac:dyDescent="0.25">
      <c r="A104" s="64" t="str">
        <f t="shared" si="0"/>
        <v>MzTSME__M13 - U-1: Dibujo de máquinas - 3° año  - RES00675-DGE-20 - IES 9019</v>
      </c>
      <c r="B104" s="68">
        <v>9019</v>
      </c>
      <c r="C104" s="68" t="s">
        <v>120</v>
      </c>
      <c r="D104" s="68" t="s">
        <v>119</v>
      </c>
      <c r="E104" s="68" t="s">
        <v>91</v>
      </c>
      <c r="F104" s="65" t="s">
        <v>581</v>
      </c>
      <c r="G104" s="64" t="s">
        <v>782</v>
      </c>
      <c r="H104" s="70" t="s">
        <v>369</v>
      </c>
      <c r="I104" s="70" t="s">
        <v>369</v>
      </c>
      <c r="J104" s="71" t="s">
        <v>595</v>
      </c>
    </row>
    <row r="105" spans="1:10" x14ac:dyDescent="0.25">
      <c r="A105" s="64" t="str">
        <f t="shared" ref="A105:A145" si="1">CONCATENATE(C105,D105,"__",F105,": ",G105," - ",E105," año "," - RES",J105," - IES ",B105,)</f>
        <v>MzTSME__M13 - U-2: Hidráulica - 3° año  - RES00675-DGE-20 - IES 9019</v>
      </c>
      <c r="B105" s="68">
        <v>9019</v>
      </c>
      <c r="C105" s="68" t="s">
        <v>120</v>
      </c>
      <c r="D105" s="68" t="s">
        <v>119</v>
      </c>
      <c r="E105" s="68" t="s">
        <v>91</v>
      </c>
      <c r="F105" s="65" t="s">
        <v>583</v>
      </c>
      <c r="G105" s="64" t="s">
        <v>783</v>
      </c>
      <c r="H105" s="70" t="s">
        <v>369</v>
      </c>
      <c r="I105" s="70" t="s">
        <v>369</v>
      </c>
      <c r="J105" s="71" t="s">
        <v>595</v>
      </c>
    </row>
    <row r="106" spans="1:10" x14ac:dyDescent="0.25">
      <c r="A106" s="64" t="str">
        <f t="shared" si="1"/>
        <v>MzTSME__M13 - U-3: Termodinámica - 3° año  - RES00675-DGE-20 - IES 9019</v>
      </c>
      <c r="B106" s="68">
        <v>9019</v>
      </c>
      <c r="C106" s="68" t="s">
        <v>120</v>
      </c>
      <c r="D106" s="68" t="s">
        <v>119</v>
      </c>
      <c r="E106" s="68" t="s">
        <v>91</v>
      </c>
      <c r="F106" s="65" t="s">
        <v>585</v>
      </c>
      <c r="G106" s="64" t="s">
        <v>509</v>
      </c>
      <c r="H106" s="70" t="s">
        <v>369</v>
      </c>
      <c r="I106" s="70" t="s">
        <v>369</v>
      </c>
      <c r="J106" s="71" t="s">
        <v>595</v>
      </c>
    </row>
    <row r="107" spans="1:10" x14ac:dyDescent="0.25">
      <c r="A107" s="64" t="str">
        <f t="shared" si="1"/>
        <v>MzTSME__M13 - U-4: Electricidad y magnetismo - 3° año  - RES00675-DGE-20 - IES 9019</v>
      </c>
      <c r="B107" s="68">
        <v>9019</v>
      </c>
      <c r="C107" s="68" t="s">
        <v>120</v>
      </c>
      <c r="D107" s="68" t="s">
        <v>119</v>
      </c>
      <c r="E107" s="68" t="s">
        <v>91</v>
      </c>
      <c r="F107" s="65" t="s">
        <v>587</v>
      </c>
      <c r="G107" s="64" t="s">
        <v>784</v>
      </c>
      <c r="H107" s="70" t="s">
        <v>369</v>
      </c>
      <c r="I107" s="70" t="s">
        <v>369</v>
      </c>
      <c r="J107" s="71" t="s">
        <v>595</v>
      </c>
    </row>
    <row r="108" spans="1:10" x14ac:dyDescent="0.25">
      <c r="A108" s="64" t="str">
        <f t="shared" si="1"/>
        <v>MzTSME__M13 - U-5: Elementos de Máquinas - 3° año  - RES00675-DGE-20 - IES 9019</v>
      </c>
      <c r="B108" s="68">
        <v>9019</v>
      </c>
      <c r="C108" s="68" t="s">
        <v>120</v>
      </c>
      <c r="D108" s="68" t="s">
        <v>119</v>
      </c>
      <c r="E108" s="68" t="s">
        <v>91</v>
      </c>
      <c r="F108" s="65" t="s">
        <v>589</v>
      </c>
      <c r="G108" s="64" t="s">
        <v>785</v>
      </c>
      <c r="H108" s="70" t="s">
        <v>369</v>
      </c>
      <c r="I108" s="70" t="s">
        <v>369</v>
      </c>
      <c r="J108" s="71" t="s">
        <v>595</v>
      </c>
    </row>
    <row r="109" spans="1:10" x14ac:dyDescent="0.25">
      <c r="A109" s="64" t="str">
        <f t="shared" si="1"/>
        <v>MzTSME__M13 - U-6: Sistema CAE - 3° año  - RES00675-DGE-20 - IES 9019</v>
      </c>
      <c r="B109" s="68">
        <v>9019</v>
      </c>
      <c r="C109" s="68" t="s">
        <v>120</v>
      </c>
      <c r="D109" s="68" t="s">
        <v>119</v>
      </c>
      <c r="E109" s="68" t="s">
        <v>91</v>
      </c>
      <c r="F109" s="65" t="s">
        <v>591</v>
      </c>
      <c r="G109" s="64" t="s">
        <v>786</v>
      </c>
      <c r="H109" s="70" t="s">
        <v>369</v>
      </c>
      <c r="I109" s="70" t="s">
        <v>369</v>
      </c>
      <c r="J109" s="71" t="s">
        <v>595</v>
      </c>
    </row>
    <row r="110" spans="1:10" x14ac:dyDescent="0.25">
      <c r="A110" s="64" t="str">
        <f t="shared" si="1"/>
        <v>MzTSME__M13 - U-7: Oleo hidráulica y neumática - 3° año  - RES00675-DGE-20 - IES 9019</v>
      </c>
      <c r="B110" s="68">
        <v>9019</v>
      </c>
      <c r="C110" s="68" t="s">
        <v>120</v>
      </c>
      <c r="D110" s="68" t="s">
        <v>119</v>
      </c>
      <c r="E110" s="68" t="s">
        <v>91</v>
      </c>
      <c r="F110" s="65" t="s">
        <v>593</v>
      </c>
      <c r="G110" s="64" t="s">
        <v>787</v>
      </c>
      <c r="H110" s="70" t="s">
        <v>369</v>
      </c>
      <c r="I110" s="70" t="s">
        <v>369</v>
      </c>
      <c r="J110" s="71" t="s">
        <v>595</v>
      </c>
    </row>
    <row r="111" spans="1:10" x14ac:dyDescent="0.25">
      <c r="A111" s="64" t="str">
        <f t="shared" si="1"/>
        <v>MzTSME__M13 - U-8: Máquinas y equipos regionales - 3° año  - RES00675-DGE-20 - IES 9019</v>
      </c>
      <c r="B111" s="68">
        <v>9019</v>
      </c>
      <c r="C111" s="68" t="s">
        <v>120</v>
      </c>
      <c r="D111" s="68" t="s">
        <v>119</v>
      </c>
      <c r="E111" s="68" t="s">
        <v>91</v>
      </c>
      <c r="F111" s="65" t="s">
        <v>788</v>
      </c>
      <c r="G111" s="64" t="s">
        <v>789</v>
      </c>
      <c r="H111" s="70" t="s">
        <v>369</v>
      </c>
      <c r="I111" s="70" t="s">
        <v>369</v>
      </c>
      <c r="J111" s="71" t="s">
        <v>595</v>
      </c>
    </row>
    <row r="112" spans="1:10" x14ac:dyDescent="0.25">
      <c r="A112" s="64" t="str">
        <f t="shared" si="1"/>
        <v>MzTSME__M13 - U-9: Accionamientos eléctricos de máquinas y equipos - 3° año  - RES00675-DGE-20 - IES 9019</v>
      </c>
      <c r="B112" s="68">
        <v>9019</v>
      </c>
      <c r="C112" s="68" t="s">
        <v>120</v>
      </c>
      <c r="D112" s="68" t="s">
        <v>119</v>
      </c>
      <c r="E112" s="68" t="s">
        <v>91</v>
      </c>
      <c r="F112" s="65" t="s">
        <v>790</v>
      </c>
      <c r="G112" s="64" t="s">
        <v>791</v>
      </c>
      <c r="H112" s="70" t="s">
        <v>369</v>
      </c>
      <c r="I112" s="70" t="s">
        <v>369</v>
      </c>
      <c r="J112" s="71" t="s">
        <v>595</v>
      </c>
    </row>
    <row r="113" spans="1:10" ht="45" x14ac:dyDescent="0.25">
      <c r="A113" s="64" t="str">
        <f t="shared" si="1"/>
        <v>MzTSME__M13 - U-10: Práctica Profesionalizante  - 3° año  - RES00675-DGE-20 - IES 9019</v>
      </c>
      <c r="B113" s="68">
        <v>9019</v>
      </c>
      <c r="C113" s="68" t="s">
        <v>120</v>
      </c>
      <c r="D113" s="68" t="s">
        <v>119</v>
      </c>
      <c r="E113" s="68" t="s">
        <v>91</v>
      </c>
      <c r="F113" s="65" t="s">
        <v>792</v>
      </c>
      <c r="G113" s="77" t="s">
        <v>793</v>
      </c>
      <c r="H113" s="70" t="s">
        <v>369</v>
      </c>
      <c r="I113" s="70" t="s">
        <v>369</v>
      </c>
      <c r="J113" s="71" t="s">
        <v>595</v>
      </c>
    </row>
    <row r="114" spans="1:10" x14ac:dyDescent="0.25">
      <c r="A114" s="64" t="str">
        <f t="shared" si="1"/>
        <v>MzTSME__M14 - U-1: Estática - 3° año  - RES00675-DGE-20 - IES 9019</v>
      </c>
      <c r="B114" s="68">
        <v>9019</v>
      </c>
      <c r="C114" s="68" t="s">
        <v>120</v>
      </c>
      <c r="D114" s="68" t="s">
        <v>119</v>
      </c>
      <c r="E114" s="68" t="s">
        <v>91</v>
      </c>
      <c r="F114" s="65" t="s">
        <v>700</v>
      </c>
      <c r="G114" s="64" t="s">
        <v>794</v>
      </c>
      <c r="H114" s="70" t="s">
        <v>369</v>
      </c>
      <c r="I114" s="70" t="s">
        <v>369</v>
      </c>
      <c r="J114" s="71" t="s">
        <v>595</v>
      </c>
    </row>
    <row r="115" spans="1:10" x14ac:dyDescent="0.25">
      <c r="A115" s="64" t="str">
        <f t="shared" si="1"/>
        <v>MzTSME__M14 - U-2: Resistencia de Materiales - 3° año  - RES00675-DGE-20 - IES 9019</v>
      </c>
      <c r="B115" s="68">
        <v>9019</v>
      </c>
      <c r="C115" s="68" t="s">
        <v>120</v>
      </c>
      <c r="D115" s="68" t="s">
        <v>119</v>
      </c>
      <c r="E115" s="68" t="s">
        <v>91</v>
      </c>
      <c r="F115" s="65" t="s">
        <v>701</v>
      </c>
      <c r="G115" s="64" t="s">
        <v>795</v>
      </c>
      <c r="H115" s="70" t="s">
        <v>369</v>
      </c>
      <c r="I115" s="70" t="s">
        <v>369</v>
      </c>
      <c r="J115" s="71" t="s">
        <v>595</v>
      </c>
    </row>
    <row r="116" spans="1:10" x14ac:dyDescent="0.25">
      <c r="A116" s="64" t="str">
        <f t="shared" si="1"/>
        <v>MzTSME__M14 - U-3: Cálculo de Estructuras Metálicas - 3° año  - RES00675-DGE-20 - IES 9019</v>
      </c>
      <c r="B116" s="68">
        <v>9019</v>
      </c>
      <c r="C116" s="68" t="s">
        <v>120</v>
      </c>
      <c r="D116" s="68" t="s">
        <v>119</v>
      </c>
      <c r="E116" s="68" t="s">
        <v>91</v>
      </c>
      <c r="F116" s="65" t="s">
        <v>702</v>
      </c>
      <c r="G116" s="64" t="s">
        <v>796</v>
      </c>
      <c r="H116" s="70" t="s">
        <v>369</v>
      </c>
      <c r="I116" s="70" t="s">
        <v>369</v>
      </c>
      <c r="J116" s="71" t="s">
        <v>595</v>
      </c>
    </row>
    <row r="117" spans="1:10" x14ac:dyDescent="0.25">
      <c r="A117" s="64" t="str">
        <f t="shared" si="1"/>
        <v>MzTSME__M14 - U-4: Mecánica aplicada al Diseño - 3° año  - RES00675-DGE-20 - IES 9019</v>
      </c>
      <c r="B117" s="68">
        <v>9019</v>
      </c>
      <c r="C117" s="68" t="s">
        <v>120</v>
      </c>
      <c r="D117" s="68" t="s">
        <v>119</v>
      </c>
      <c r="E117" s="68" t="s">
        <v>91</v>
      </c>
      <c r="F117" s="65" t="s">
        <v>703</v>
      </c>
      <c r="G117" s="64" t="s">
        <v>797</v>
      </c>
      <c r="H117" s="70" t="s">
        <v>369</v>
      </c>
      <c r="I117" s="70" t="s">
        <v>369</v>
      </c>
      <c r="J117" s="71" t="s">
        <v>595</v>
      </c>
    </row>
    <row r="118" spans="1:10" x14ac:dyDescent="0.25">
      <c r="A118" s="64" t="str">
        <f t="shared" si="1"/>
        <v>MzTSME__M14 - U-5: Lubricación, corrosión y protecciones superficiales - 3° año  - RES00675-DGE-20 - IES 9019</v>
      </c>
      <c r="B118" s="68">
        <v>9019</v>
      </c>
      <c r="C118" s="68" t="s">
        <v>120</v>
      </c>
      <c r="D118" s="68" t="s">
        <v>119</v>
      </c>
      <c r="E118" s="68" t="s">
        <v>91</v>
      </c>
      <c r="F118" s="65" t="s">
        <v>704</v>
      </c>
      <c r="G118" s="64" t="s">
        <v>798</v>
      </c>
      <c r="H118" s="70" t="s">
        <v>369</v>
      </c>
      <c r="I118" s="70" t="s">
        <v>369</v>
      </c>
      <c r="J118" s="71" t="s">
        <v>595</v>
      </c>
    </row>
    <row r="119" spans="1:10" ht="90" x14ac:dyDescent="0.25">
      <c r="A119" s="64" t="str">
        <f t="shared" si="1"/>
        <v>MzTSME__M14 - U-6: Diagnóstico de disfunciones en los sistemas mecánicos - 3° año  - RES00675-DGE-20 - IES 9019</v>
      </c>
      <c r="B119" s="68">
        <v>9019</v>
      </c>
      <c r="C119" s="68" t="s">
        <v>120</v>
      </c>
      <c r="D119" s="68" t="s">
        <v>119</v>
      </c>
      <c r="E119" s="68" t="s">
        <v>91</v>
      </c>
      <c r="F119" s="65" t="s">
        <v>705</v>
      </c>
      <c r="G119" s="78" t="s">
        <v>799</v>
      </c>
      <c r="H119" s="70" t="s">
        <v>369</v>
      </c>
      <c r="I119" s="70" t="s">
        <v>369</v>
      </c>
      <c r="J119" s="71" t="s">
        <v>595</v>
      </c>
    </row>
    <row r="120" spans="1:10" x14ac:dyDescent="0.25">
      <c r="A120" s="64" t="str">
        <f t="shared" si="1"/>
        <v>MzTSME__M14 - U-7: Mantenimiento de sistemas mecánicos - 3° año  - RES00675-DGE-20 - IES 9019</v>
      </c>
      <c r="B120" s="68">
        <v>9019</v>
      </c>
      <c r="C120" s="68" t="s">
        <v>120</v>
      </c>
      <c r="D120" s="68" t="s">
        <v>119</v>
      </c>
      <c r="E120" s="68" t="s">
        <v>91</v>
      </c>
      <c r="F120" s="65" t="s">
        <v>706</v>
      </c>
      <c r="G120" s="64" t="s">
        <v>800</v>
      </c>
      <c r="H120" s="70" t="s">
        <v>369</v>
      </c>
      <c r="I120" s="70" t="s">
        <v>369</v>
      </c>
      <c r="J120" s="71" t="s">
        <v>595</v>
      </c>
    </row>
    <row r="121" spans="1:10" x14ac:dyDescent="0.25">
      <c r="A121" s="64" t="str">
        <f t="shared" si="1"/>
        <v>MzTSME__M14 - U-8: Seguridad en el mantenimiento - 3° año  - RES00675-DGE-20 - IES 9019</v>
      </c>
      <c r="B121" s="68">
        <v>9019</v>
      </c>
      <c r="C121" s="68" t="s">
        <v>120</v>
      </c>
      <c r="D121" s="68" t="s">
        <v>119</v>
      </c>
      <c r="E121" s="68" t="s">
        <v>91</v>
      </c>
      <c r="F121" s="65" t="s">
        <v>707</v>
      </c>
      <c r="G121" s="64" t="s">
        <v>801</v>
      </c>
      <c r="H121" s="70" t="s">
        <v>369</v>
      </c>
      <c r="I121" s="70" t="s">
        <v>369</v>
      </c>
      <c r="J121" s="71" t="s">
        <v>595</v>
      </c>
    </row>
    <row r="122" spans="1:10" ht="45" x14ac:dyDescent="0.25">
      <c r="A122" s="64" t="str">
        <f t="shared" si="1"/>
        <v>MzTSME__M14 - U-9: Práctica Profesionalizante  - 3° año  - RES00675-DGE-20 - IES 9019</v>
      </c>
      <c r="B122" s="68">
        <v>9019</v>
      </c>
      <c r="C122" s="68" t="s">
        <v>120</v>
      </c>
      <c r="D122" s="68" t="s">
        <v>119</v>
      </c>
      <c r="E122" s="68" t="s">
        <v>91</v>
      </c>
      <c r="F122" s="65" t="s">
        <v>709</v>
      </c>
      <c r="G122" s="77" t="s">
        <v>793</v>
      </c>
      <c r="H122" s="70" t="s">
        <v>369</v>
      </c>
      <c r="I122" s="70" t="s">
        <v>369</v>
      </c>
      <c r="J122" s="71" t="s">
        <v>595</v>
      </c>
    </row>
    <row r="123" spans="1:10" x14ac:dyDescent="0.25">
      <c r="A123" s="64" t="str">
        <f t="shared" si="1"/>
        <v>MzTSME__M15 - U-1: Manuales de Productos Metalmecánicos - 3° año  - RES00675-DGE-20 - IES 9019</v>
      </c>
      <c r="B123" s="68">
        <v>9019</v>
      </c>
      <c r="C123" s="68" t="s">
        <v>120</v>
      </c>
      <c r="D123" s="68" t="s">
        <v>119</v>
      </c>
      <c r="E123" s="68" t="s">
        <v>91</v>
      </c>
      <c r="F123" s="65" t="s">
        <v>716</v>
      </c>
      <c r="G123" s="64" t="s">
        <v>802</v>
      </c>
      <c r="H123" s="70" t="s">
        <v>369</v>
      </c>
      <c r="I123" s="70" t="s">
        <v>369</v>
      </c>
      <c r="J123" s="71" t="s">
        <v>595</v>
      </c>
    </row>
    <row r="124" spans="1:10" x14ac:dyDescent="0.25">
      <c r="A124" s="64" t="str">
        <f t="shared" si="1"/>
        <v>MzTSME__M15 - U-2: Embalaje y Transporte - 3° año  - RES00675-DGE-20 - IES 9019</v>
      </c>
      <c r="B124" s="68">
        <v>9019</v>
      </c>
      <c r="C124" s="68" t="s">
        <v>120</v>
      </c>
      <c r="D124" s="68" t="s">
        <v>119</v>
      </c>
      <c r="E124" s="68" t="s">
        <v>91</v>
      </c>
      <c r="F124" s="65" t="s">
        <v>718</v>
      </c>
      <c r="G124" s="64" t="s">
        <v>803</v>
      </c>
      <c r="H124" s="70" t="s">
        <v>369</v>
      </c>
      <c r="I124" s="70" t="s">
        <v>369</v>
      </c>
      <c r="J124" s="71" t="s">
        <v>595</v>
      </c>
    </row>
    <row r="125" spans="1:10" x14ac:dyDescent="0.25">
      <c r="A125" s="64" t="str">
        <f t="shared" si="1"/>
        <v>MzTSME__M15 - U-3: Garantía de un producto metalmecánico - 3° año  - RES00675-DGE-20 - IES 9019</v>
      </c>
      <c r="B125" s="68">
        <v>9019</v>
      </c>
      <c r="C125" s="68" t="s">
        <v>120</v>
      </c>
      <c r="D125" s="68" t="s">
        <v>119</v>
      </c>
      <c r="E125" s="68" t="s">
        <v>91</v>
      </c>
      <c r="F125" s="65" t="s">
        <v>720</v>
      </c>
      <c r="G125" s="64" t="s">
        <v>804</v>
      </c>
      <c r="H125" s="70" t="s">
        <v>369</v>
      </c>
      <c r="I125" s="70" t="s">
        <v>369</v>
      </c>
      <c r="J125" s="71" t="s">
        <v>595</v>
      </c>
    </row>
    <row r="126" spans="1:10" x14ac:dyDescent="0.25">
      <c r="A126" s="64" t="str">
        <f t="shared" si="1"/>
        <v>MzTSME__M15 - U-4: Legislación en el transporte de cargas - 3° año  - RES00675-DGE-20 - IES 9019</v>
      </c>
      <c r="B126" s="68">
        <v>9019</v>
      </c>
      <c r="C126" s="68" t="s">
        <v>120</v>
      </c>
      <c r="D126" s="68" t="s">
        <v>119</v>
      </c>
      <c r="E126" s="68" t="s">
        <v>91</v>
      </c>
      <c r="F126" s="65" t="s">
        <v>722</v>
      </c>
      <c r="G126" s="64" t="s">
        <v>805</v>
      </c>
      <c r="H126" s="70" t="s">
        <v>369</v>
      </c>
      <c r="I126" s="70" t="s">
        <v>369</v>
      </c>
      <c r="J126" s="71" t="s">
        <v>595</v>
      </c>
    </row>
    <row r="127" spans="1:10" ht="45" x14ac:dyDescent="0.25">
      <c r="A127" s="64" t="str">
        <f t="shared" si="1"/>
        <v>MzTSME__M15 - U-5: Práctica Profesionalizante  - 3° año  - RES00675-DGE-20 - IES 9019</v>
      </c>
      <c r="B127" s="68">
        <v>9019</v>
      </c>
      <c r="C127" s="68" t="s">
        <v>120</v>
      </c>
      <c r="D127" s="68" t="s">
        <v>119</v>
      </c>
      <c r="E127" s="68" t="s">
        <v>91</v>
      </c>
      <c r="F127" s="65" t="s">
        <v>724</v>
      </c>
      <c r="G127" s="77" t="s">
        <v>793</v>
      </c>
      <c r="H127" s="70" t="s">
        <v>369</v>
      </c>
      <c r="I127" s="70" t="s">
        <v>369</v>
      </c>
      <c r="J127" s="71" t="s">
        <v>595</v>
      </c>
    </row>
    <row r="128" spans="1:10" x14ac:dyDescent="0.25">
      <c r="A128" s="64" t="str">
        <f t="shared" si="1"/>
        <v>MzTSME__M16 - U-1: Puesta en marcha del emprendimiento - 3° año  - RES00675-DGE-20 - IES 9019</v>
      </c>
      <c r="B128" s="68">
        <v>9019</v>
      </c>
      <c r="C128" s="68" t="s">
        <v>120</v>
      </c>
      <c r="D128" s="68" t="s">
        <v>119</v>
      </c>
      <c r="E128" s="68" t="s">
        <v>91</v>
      </c>
      <c r="F128" s="65" t="s">
        <v>725</v>
      </c>
      <c r="G128" s="64" t="s">
        <v>806</v>
      </c>
      <c r="H128" s="70" t="s">
        <v>369</v>
      </c>
      <c r="I128" s="70" t="s">
        <v>369</v>
      </c>
      <c r="J128" s="71" t="s">
        <v>595</v>
      </c>
    </row>
    <row r="129" spans="1:10" x14ac:dyDescent="0.25">
      <c r="A129" s="64" t="str">
        <f t="shared" si="1"/>
        <v>MzTSME__M16 - U-2: Fuentes de financiamiento - 3° año  - RES00675-DGE-20 - IES 9019</v>
      </c>
      <c r="B129" s="68">
        <v>9019</v>
      </c>
      <c r="C129" s="68" t="s">
        <v>120</v>
      </c>
      <c r="D129" s="68" t="s">
        <v>119</v>
      </c>
      <c r="E129" s="68" t="s">
        <v>91</v>
      </c>
      <c r="F129" s="65" t="s">
        <v>727</v>
      </c>
      <c r="G129" s="64" t="s">
        <v>807</v>
      </c>
      <c r="H129" s="70" t="s">
        <v>369</v>
      </c>
      <c r="I129" s="70" t="s">
        <v>369</v>
      </c>
      <c r="J129" s="71" t="s">
        <v>595</v>
      </c>
    </row>
    <row r="130" spans="1:10" x14ac:dyDescent="0.25">
      <c r="A130" s="64" t="str">
        <f t="shared" si="1"/>
        <v>MzTSME__M16 - U-3: Control y evaluación - 3° año  - RES00675-DGE-20 - IES 9019</v>
      </c>
      <c r="B130" s="68">
        <v>9019</v>
      </c>
      <c r="C130" s="68" t="s">
        <v>120</v>
      </c>
      <c r="D130" s="68" t="s">
        <v>119</v>
      </c>
      <c r="E130" s="68" t="s">
        <v>91</v>
      </c>
      <c r="F130" s="65" t="s">
        <v>729</v>
      </c>
      <c r="G130" s="64" t="s">
        <v>808</v>
      </c>
      <c r="H130" s="70" t="s">
        <v>369</v>
      </c>
      <c r="I130" s="70" t="s">
        <v>369</v>
      </c>
      <c r="J130" s="71" t="s">
        <v>595</v>
      </c>
    </row>
    <row r="131" spans="1:10" x14ac:dyDescent="0.25">
      <c r="A131" s="64" t="str">
        <f t="shared" si="1"/>
        <v>MzTSME__M16 - U-4: Gestión de las unidades de producción - 3° año  - RES00675-DGE-20 - IES 9019</v>
      </c>
      <c r="B131" s="68">
        <v>9019</v>
      </c>
      <c r="C131" s="68" t="s">
        <v>120</v>
      </c>
      <c r="D131" s="68" t="s">
        <v>119</v>
      </c>
      <c r="E131" s="68" t="s">
        <v>91</v>
      </c>
      <c r="F131" s="65" t="s">
        <v>731</v>
      </c>
      <c r="G131" s="64" t="s">
        <v>809</v>
      </c>
      <c r="H131" s="70" t="s">
        <v>369</v>
      </c>
      <c r="I131" s="70" t="s">
        <v>369</v>
      </c>
      <c r="J131" s="71" t="s">
        <v>595</v>
      </c>
    </row>
    <row r="132" spans="1:10" x14ac:dyDescent="0.25">
      <c r="A132" s="64" t="str">
        <f t="shared" si="1"/>
        <v>MzTSME__M16 - U-5: Avance del proyecto - 3° año  - RES00675-DGE-20 - IES 9019</v>
      </c>
      <c r="B132" s="68">
        <v>9019</v>
      </c>
      <c r="C132" s="68" t="s">
        <v>120</v>
      </c>
      <c r="D132" s="68" t="s">
        <v>119</v>
      </c>
      <c r="E132" s="68" t="s">
        <v>91</v>
      </c>
      <c r="F132" s="65" t="s">
        <v>733</v>
      </c>
      <c r="G132" s="64" t="s">
        <v>810</v>
      </c>
      <c r="H132" s="70" t="s">
        <v>369</v>
      </c>
      <c r="I132" s="70" t="s">
        <v>369</v>
      </c>
      <c r="J132" s="71" t="s">
        <v>595</v>
      </c>
    </row>
    <row r="133" spans="1:10" x14ac:dyDescent="0.25">
      <c r="A133" s="64" t="str">
        <f t="shared" si="1"/>
        <v>MzTSME__M16 - U-6: Estrategias comerciales - 3° año  - RES00675-DGE-20 - IES 9019</v>
      </c>
      <c r="B133" s="68">
        <v>9019</v>
      </c>
      <c r="C133" s="68" t="s">
        <v>120</v>
      </c>
      <c r="D133" s="68" t="s">
        <v>119</v>
      </c>
      <c r="E133" s="68" t="s">
        <v>91</v>
      </c>
      <c r="F133" s="65" t="s">
        <v>735</v>
      </c>
      <c r="G133" s="64" t="s">
        <v>811</v>
      </c>
      <c r="H133" s="70" t="s">
        <v>369</v>
      </c>
      <c r="I133" s="70" t="s">
        <v>369</v>
      </c>
      <c r="J133" s="71" t="s">
        <v>595</v>
      </c>
    </row>
    <row r="134" spans="1:10" x14ac:dyDescent="0.25">
      <c r="A134" s="64" t="str">
        <f t="shared" si="1"/>
        <v>MzTSME__M16 - U7: Responsabilidad Social Empresarial - 3° año  - RES00675-DGE-20 - IES 9019</v>
      </c>
      <c r="B134" s="68">
        <v>9019</v>
      </c>
      <c r="C134" s="68" t="s">
        <v>120</v>
      </c>
      <c r="D134" s="68" t="s">
        <v>119</v>
      </c>
      <c r="E134" s="68" t="s">
        <v>91</v>
      </c>
      <c r="F134" s="65" t="s">
        <v>812</v>
      </c>
      <c r="G134" s="64" t="s">
        <v>813</v>
      </c>
      <c r="H134" s="70" t="s">
        <v>369</v>
      </c>
      <c r="I134" s="70" t="s">
        <v>369</v>
      </c>
      <c r="J134" s="71" t="s">
        <v>595</v>
      </c>
    </row>
    <row r="135" spans="1:10" x14ac:dyDescent="0.25">
      <c r="A135" s="64" t="str">
        <f t="shared" si="1"/>
        <v>MzTSME__M16 - U-8: Evaluación de la empresa - 3° año  - RES00675-DGE-20 - IES 9019</v>
      </c>
      <c r="B135" s="68">
        <v>9019</v>
      </c>
      <c r="C135" s="68" t="s">
        <v>120</v>
      </c>
      <c r="D135" s="68" t="s">
        <v>119</v>
      </c>
      <c r="E135" s="68" t="s">
        <v>91</v>
      </c>
      <c r="F135" s="65" t="s">
        <v>814</v>
      </c>
      <c r="G135" s="64" t="s">
        <v>815</v>
      </c>
      <c r="H135" s="70" t="s">
        <v>369</v>
      </c>
      <c r="I135" s="70" t="s">
        <v>369</v>
      </c>
      <c r="J135" s="71" t="s">
        <v>595</v>
      </c>
    </row>
    <row r="136" spans="1:10" x14ac:dyDescent="0.25">
      <c r="A136" s="64" t="str">
        <f t="shared" si="1"/>
        <v>MzTSME__M16 - U-9: Inglés Técnico - 3° año  - RES00675-DGE-20 - IES 9019</v>
      </c>
      <c r="B136" s="68">
        <v>9019</v>
      </c>
      <c r="C136" s="68" t="s">
        <v>120</v>
      </c>
      <c r="D136" s="68" t="s">
        <v>119</v>
      </c>
      <c r="E136" s="68" t="s">
        <v>91</v>
      </c>
      <c r="F136" s="65" t="s">
        <v>816</v>
      </c>
      <c r="G136" s="64" t="s">
        <v>681</v>
      </c>
      <c r="H136" s="70" t="s">
        <v>369</v>
      </c>
      <c r="I136" s="70" t="s">
        <v>369</v>
      </c>
      <c r="J136" s="71" t="s">
        <v>595</v>
      </c>
    </row>
    <row r="137" spans="1:10" ht="45" x14ac:dyDescent="0.25">
      <c r="A137" s="64" t="str">
        <f t="shared" si="1"/>
        <v>MzTSME__M16 - U-10: Práctica Profesionalizante  - 3° año  - RES00675-DGE-20 - IES 9019</v>
      </c>
      <c r="B137" s="68">
        <v>9019</v>
      </c>
      <c r="C137" s="68" t="s">
        <v>120</v>
      </c>
      <c r="D137" s="68" t="s">
        <v>119</v>
      </c>
      <c r="E137" s="68" t="s">
        <v>91</v>
      </c>
      <c r="F137" s="65" t="s">
        <v>817</v>
      </c>
      <c r="G137" s="77" t="s">
        <v>793</v>
      </c>
      <c r="H137" s="70" t="s">
        <v>369</v>
      </c>
      <c r="I137" s="70" t="s">
        <v>369</v>
      </c>
      <c r="J137" s="71" t="s">
        <v>595</v>
      </c>
    </row>
    <row r="138" spans="1:10" x14ac:dyDescent="0.25">
      <c r="A138" s="64" t="str">
        <f t="shared" si="1"/>
        <v>MzTSME__M17 - U-1: Etapas del Proyecto - 3° año  - RES00675-DGE-20 - IES 9019</v>
      </c>
      <c r="B138" s="68">
        <v>9019</v>
      </c>
      <c r="C138" s="68" t="s">
        <v>120</v>
      </c>
      <c r="D138" s="68" t="s">
        <v>119</v>
      </c>
      <c r="E138" s="68" t="s">
        <v>91</v>
      </c>
      <c r="F138" s="65" t="s">
        <v>738</v>
      </c>
      <c r="G138" s="64" t="s">
        <v>818</v>
      </c>
      <c r="H138" s="70" t="s">
        <v>369</v>
      </c>
      <c r="I138" s="70" t="s">
        <v>369</v>
      </c>
      <c r="J138" s="71" t="s">
        <v>595</v>
      </c>
    </row>
    <row r="139" spans="1:10" x14ac:dyDescent="0.25">
      <c r="A139" s="64" t="str">
        <f t="shared" si="1"/>
        <v>MzTSME__M17 - U-2: Diagnóstico - 3° año  - RES00675-DGE-20 - IES 9019</v>
      </c>
      <c r="B139" s="68">
        <v>9019</v>
      </c>
      <c r="C139" s="68" t="s">
        <v>120</v>
      </c>
      <c r="D139" s="68" t="s">
        <v>119</v>
      </c>
      <c r="E139" s="68" t="s">
        <v>91</v>
      </c>
      <c r="F139" s="65" t="s">
        <v>740</v>
      </c>
      <c r="G139" s="64" t="s">
        <v>819</v>
      </c>
      <c r="H139" s="70" t="s">
        <v>369</v>
      </c>
      <c r="I139" s="70" t="s">
        <v>369</v>
      </c>
      <c r="J139" s="71" t="s">
        <v>595</v>
      </c>
    </row>
    <row r="140" spans="1:10" x14ac:dyDescent="0.25">
      <c r="A140" s="64" t="str">
        <f t="shared" si="1"/>
        <v>MzTSME__M17 - U-3: Evaluación Ecológica - 3° año  - RES00675-DGE-20 - IES 9019</v>
      </c>
      <c r="B140" s="68">
        <v>9019</v>
      </c>
      <c r="C140" s="68" t="s">
        <v>120</v>
      </c>
      <c r="D140" s="68" t="s">
        <v>119</v>
      </c>
      <c r="E140" s="68" t="s">
        <v>91</v>
      </c>
      <c r="F140" s="65" t="s">
        <v>742</v>
      </c>
      <c r="G140" s="64" t="s">
        <v>820</v>
      </c>
      <c r="H140" s="70" t="s">
        <v>369</v>
      </c>
      <c r="I140" s="70" t="s">
        <v>369</v>
      </c>
      <c r="J140" s="71" t="s">
        <v>595</v>
      </c>
    </row>
    <row r="141" spans="1:10" ht="150" x14ac:dyDescent="0.25">
      <c r="A141" s="64" t="str">
        <f t="shared" si="1"/>
        <v>MzTSME__M17 - U-4: Evaluación del subsistema, materiales e insumos, fabricación y diseño de la industria metalmecánica - 3° año  - RES00675-DGE-20 - IES 9019</v>
      </c>
      <c r="B141" s="68">
        <v>9019</v>
      </c>
      <c r="C141" s="68" t="s">
        <v>120</v>
      </c>
      <c r="D141" s="68" t="s">
        <v>119</v>
      </c>
      <c r="E141" s="68" t="s">
        <v>91</v>
      </c>
      <c r="F141" s="65" t="s">
        <v>744</v>
      </c>
      <c r="G141" s="78" t="s">
        <v>821</v>
      </c>
      <c r="H141" s="70" t="s">
        <v>369</v>
      </c>
      <c r="I141" s="70" t="s">
        <v>369</v>
      </c>
      <c r="J141" s="71" t="s">
        <v>595</v>
      </c>
    </row>
    <row r="142" spans="1:10" x14ac:dyDescent="0.25">
      <c r="A142" s="64" t="str">
        <f t="shared" si="1"/>
        <v>MzTSME__M17 - U-5: Evaluación económica - 3° año  - RES00675-DGE-20 - IES 9019</v>
      </c>
      <c r="B142" s="68">
        <v>9019</v>
      </c>
      <c r="C142" s="68" t="s">
        <v>120</v>
      </c>
      <c r="D142" s="68" t="s">
        <v>119</v>
      </c>
      <c r="E142" s="68" t="s">
        <v>91</v>
      </c>
      <c r="F142" s="65" t="s">
        <v>746</v>
      </c>
      <c r="G142" s="64" t="s">
        <v>822</v>
      </c>
      <c r="H142" s="70" t="s">
        <v>369</v>
      </c>
      <c r="I142" s="70" t="s">
        <v>369</v>
      </c>
      <c r="J142" s="71" t="s">
        <v>595</v>
      </c>
    </row>
    <row r="143" spans="1:10" x14ac:dyDescent="0.25">
      <c r="A143" s="64" t="str">
        <f t="shared" si="1"/>
        <v>MzTSME__M17 - U-6: Plan Productivo - 3° año  - RES00675-DGE-20 - IES 9019</v>
      </c>
      <c r="B143" s="68">
        <v>9019</v>
      </c>
      <c r="C143" s="68" t="s">
        <v>120</v>
      </c>
      <c r="D143" s="68" t="s">
        <v>119</v>
      </c>
      <c r="E143" s="68" t="s">
        <v>91</v>
      </c>
      <c r="F143" s="65" t="s">
        <v>748</v>
      </c>
      <c r="G143" s="64" t="s">
        <v>823</v>
      </c>
      <c r="H143" s="70" t="s">
        <v>369</v>
      </c>
      <c r="I143" s="70" t="s">
        <v>369</v>
      </c>
      <c r="J143" s="71" t="s">
        <v>595</v>
      </c>
    </row>
    <row r="144" spans="1:10" x14ac:dyDescent="0.25">
      <c r="A144" s="64" t="str">
        <f t="shared" si="1"/>
        <v>MzTSME__M17 - U-7: Gestión de la Calidad - 3° año  - RES00675-DGE-20 - IES 9019</v>
      </c>
      <c r="B144" s="68">
        <v>9019</v>
      </c>
      <c r="C144" s="68" t="s">
        <v>120</v>
      </c>
      <c r="D144" s="68" t="s">
        <v>119</v>
      </c>
      <c r="E144" s="68" t="s">
        <v>91</v>
      </c>
      <c r="F144" s="65" t="s">
        <v>824</v>
      </c>
      <c r="G144" s="64" t="s">
        <v>759</v>
      </c>
      <c r="H144" s="70" t="s">
        <v>369</v>
      </c>
      <c r="I144" s="70" t="s">
        <v>369</v>
      </c>
      <c r="J144" s="71" t="s">
        <v>595</v>
      </c>
    </row>
    <row r="145" spans="1:10" ht="45" x14ac:dyDescent="0.25">
      <c r="A145" s="64" t="str">
        <f t="shared" si="1"/>
        <v>MzTSME__M17 - U-8: Práctica Profesionalizante - 3° año  - RES00675-DGE-20 - IES 9019</v>
      </c>
      <c r="B145" s="68">
        <v>9019</v>
      </c>
      <c r="C145" s="68" t="s">
        <v>120</v>
      </c>
      <c r="D145" s="68" t="s">
        <v>119</v>
      </c>
      <c r="E145" s="68" t="s">
        <v>91</v>
      </c>
      <c r="F145" s="65" t="s">
        <v>825</v>
      </c>
      <c r="G145" s="77" t="s">
        <v>396</v>
      </c>
      <c r="H145" s="70" t="s">
        <v>369</v>
      </c>
      <c r="I145" s="70" t="s">
        <v>369</v>
      </c>
      <c r="J145" s="71" t="s">
        <v>595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FFF3-F667-49E4-89C9-0888E547D5DE}">
  <dimension ref="A1:J88"/>
  <sheetViews>
    <sheetView workbookViewId="0">
      <selection activeCell="B79" sqref="B79"/>
    </sheetView>
  </sheetViews>
  <sheetFormatPr baseColWidth="10" defaultRowHeight="15" x14ac:dyDescent="0.25"/>
  <cols>
    <col min="1" max="1" width="65" customWidth="1"/>
    <col min="7" max="7" width="54.7109375" customWidth="1"/>
    <col min="10" max="10" width="34" customWidth="1"/>
  </cols>
  <sheetData>
    <row r="1" spans="1:10" ht="15" customHeight="1" x14ac:dyDescent="0.25">
      <c r="A1" s="64" t="str">
        <f t="shared" ref="A1" si="0">CONCATENATE(C1,D1,"__",F1,": ",G1," - ",E1," año "," - RES",J1," - IES ",B1,)</f>
        <v>MzTSCO__M1 - U-1: Servicios generales de la construcción - 1° año  - RES06201-DGE-23 - IES 9019</v>
      </c>
      <c r="B1" s="68">
        <v>9019</v>
      </c>
      <c r="C1" s="68" t="s">
        <v>120</v>
      </c>
      <c r="D1" s="68" t="s">
        <v>873</v>
      </c>
      <c r="E1" s="68" t="s">
        <v>83</v>
      </c>
      <c r="F1" t="s">
        <v>370</v>
      </c>
      <c r="G1" t="s">
        <v>972</v>
      </c>
      <c r="H1" s="70" t="s">
        <v>369</v>
      </c>
      <c r="I1" s="70" t="s">
        <v>369</v>
      </c>
      <c r="J1" s="71" t="s">
        <v>1010</v>
      </c>
    </row>
    <row r="2" spans="1:10" x14ac:dyDescent="0.25">
      <c r="A2" s="64" t="str">
        <f t="shared" ref="A2:A65" si="1">CONCATENATE(C2,D2,"__",F2,": ",G2," - ",E2," año "," - RES",J2," - IES ",B2,)</f>
        <v>MzTSCO__M1 - U-2: Comunicación y Comprensión de Textos - 1° año  - RES06201-DGE-23 - IES 9019</v>
      </c>
      <c r="B2" s="68">
        <v>9019</v>
      </c>
      <c r="C2" s="68" t="s">
        <v>120</v>
      </c>
      <c r="D2" s="68" t="s">
        <v>873</v>
      </c>
      <c r="E2" s="68" t="s">
        <v>83</v>
      </c>
      <c r="F2" t="s">
        <v>371</v>
      </c>
      <c r="G2" t="s">
        <v>379</v>
      </c>
      <c r="H2" s="70" t="s">
        <v>369</v>
      </c>
      <c r="I2" s="70" t="s">
        <v>369</v>
      </c>
      <c r="J2" s="71" t="s">
        <v>1010</v>
      </c>
    </row>
    <row r="3" spans="1:10" x14ac:dyDescent="0.25">
      <c r="A3" s="64" t="str">
        <f t="shared" si="1"/>
        <v>MzTSCO__M1 - U-3: Características de los servicios - 1° año  - RES06201-DGE-23 - IES 9019</v>
      </c>
      <c r="B3" s="68">
        <v>9019</v>
      </c>
      <c r="C3" s="68" t="s">
        <v>120</v>
      </c>
      <c r="D3" s="68" t="s">
        <v>873</v>
      </c>
      <c r="E3" s="68" t="s">
        <v>83</v>
      </c>
      <c r="F3" t="s">
        <v>372</v>
      </c>
      <c r="G3" t="s">
        <v>973</v>
      </c>
      <c r="H3" s="70" t="s">
        <v>369</v>
      </c>
      <c r="I3" s="70" t="s">
        <v>369</v>
      </c>
      <c r="J3" s="71" t="s">
        <v>1010</v>
      </c>
    </row>
    <row r="4" spans="1:10" x14ac:dyDescent="0.25">
      <c r="A4" s="64" t="str">
        <f t="shared" si="1"/>
        <v>MzTSCO__M1 - U-4: Introducción al Cálculo - 1° año  - RES06201-DGE-23 - IES 9019</v>
      </c>
      <c r="B4" s="68">
        <v>9019</v>
      </c>
      <c r="C4" s="68" t="s">
        <v>120</v>
      </c>
      <c r="D4" s="68" t="s">
        <v>873</v>
      </c>
      <c r="E4" s="68" t="s">
        <v>83</v>
      </c>
      <c r="F4" t="s">
        <v>373</v>
      </c>
      <c r="G4" t="s">
        <v>974</v>
      </c>
      <c r="H4" s="70" t="s">
        <v>369</v>
      </c>
      <c r="I4" s="70" t="s">
        <v>369</v>
      </c>
      <c r="J4" s="71" t="s">
        <v>1010</v>
      </c>
    </row>
    <row r="5" spans="1:10" x14ac:dyDescent="0.25">
      <c r="A5" s="64" t="str">
        <f t="shared" si="1"/>
        <v>MzTSCO__M1 - U-5: Trigonometría - 1° año  - RES06201-DGE-23 - IES 9019</v>
      </c>
      <c r="B5" s="68">
        <v>9019</v>
      </c>
      <c r="C5" s="68" t="s">
        <v>120</v>
      </c>
      <c r="D5" s="68" t="s">
        <v>873</v>
      </c>
      <c r="E5" s="68" t="s">
        <v>83</v>
      </c>
      <c r="F5" t="s">
        <v>374</v>
      </c>
      <c r="G5" t="s">
        <v>391</v>
      </c>
      <c r="H5" s="70" t="s">
        <v>369</v>
      </c>
      <c r="I5" s="70" t="s">
        <v>369</v>
      </c>
      <c r="J5" s="71" t="s">
        <v>1010</v>
      </c>
    </row>
    <row r="6" spans="1:10" x14ac:dyDescent="0.25">
      <c r="A6" s="64" t="str">
        <f t="shared" si="1"/>
        <v>MzTSCO__M1 - U-6: Logística de materiales - 1° año  - RES06201-DGE-23 - IES 9019</v>
      </c>
      <c r="B6" s="68">
        <v>9019</v>
      </c>
      <c r="C6" s="68" t="s">
        <v>120</v>
      </c>
      <c r="D6" s="68" t="s">
        <v>873</v>
      </c>
      <c r="E6" s="68" t="s">
        <v>83</v>
      </c>
      <c r="F6" t="s">
        <v>375</v>
      </c>
      <c r="G6" t="s">
        <v>975</v>
      </c>
      <c r="H6" s="70" t="s">
        <v>369</v>
      </c>
      <c r="I6" s="70" t="s">
        <v>369</v>
      </c>
      <c r="J6" s="71" t="s">
        <v>1010</v>
      </c>
    </row>
    <row r="7" spans="1:10" x14ac:dyDescent="0.25">
      <c r="A7" s="64" t="str">
        <f t="shared" si="1"/>
        <v>MzTSCO__M1 - U-7: Negocio, costos y presupuestos - 1° año  - RES06201-DGE-23 - IES 9019</v>
      </c>
      <c r="B7" s="68">
        <v>9019</v>
      </c>
      <c r="C7" s="68" t="s">
        <v>120</v>
      </c>
      <c r="D7" s="68" t="s">
        <v>873</v>
      </c>
      <c r="E7" s="68" t="s">
        <v>83</v>
      </c>
      <c r="F7" t="s">
        <v>488</v>
      </c>
      <c r="G7" t="s">
        <v>976</v>
      </c>
      <c r="H7" s="70" t="s">
        <v>369</v>
      </c>
      <c r="I7" s="70" t="s">
        <v>369</v>
      </c>
      <c r="J7" s="71" t="s">
        <v>1010</v>
      </c>
    </row>
    <row r="8" spans="1:10" x14ac:dyDescent="0.25">
      <c r="A8" s="64" t="str">
        <f t="shared" si="1"/>
        <v>MzTSCO__M1 - U-8: Servicios, territorio y desarrollo - 1° año  - RES06201-DGE-23 - IES 9019</v>
      </c>
      <c r="B8" s="68">
        <v>9019</v>
      </c>
      <c r="C8" s="68" t="s">
        <v>120</v>
      </c>
      <c r="D8" s="68" t="s">
        <v>873</v>
      </c>
      <c r="E8" s="68" t="s">
        <v>83</v>
      </c>
      <c r="F8" t="s">
        <v>490</v>
      </c>
      <c r="G8" t="s">
        <v>977</v>
      </c>
      <c r="H8" s="70" t="s">
        <v>369</v>
      </c>
      <c r="I8" s="70" t="s">
        <v>369</v>
      </c>
      <c r="J8" s="71" t="s">
        <v>1010</v>
      </c>
    </row>
    <row r="9" spans="1:10" x14ac:dyDescent="0.25">
      <c r="A9" s="64" t="str">
        <f t="shared" si="1"/>
        <v>MzTSCO__M1 - U-9: Práctica Profesionalizante - 1° año  - RES06201-DGE-23 - IES 9019</v>
      </c>
      <c r="B9" s="68">
        <v>9019</v>
      </c>
      <c r="C9" s="68" t="s">
        <v>120</v>
      </c>
      <c r="D9" s="68" t="s">
        <v>873</v>
      </c>
      <c r="E9" s="68" t="s">
        <v>83</v>
      </c>
      <c r="F9" t="s">
        <v>492</v>
      </c>
      <c r="G9" t="s">
        <v>396</v>
      </c>
      <c r="H9" s="70" t="s">
        <v>369</v>
      </c>
      <c r="I9" s="70" t="s">
        <v>369</v>
      </c>
      <c r="J9" s="71" t="s">
        <v>1010</v>
      </c>
    </row>
    <row r="10" spans="1:10" x14ac:dyDescent="0.25">
      <c r="A10" s="64" t="str">
        <f t="shared" si="1"/>
        <v>MzTSCO__M2 - U-1: Instalaciones sanitarias - 1° año  - RES06201-DGE-23 - IES 9019</v>
      </c>
      <c r="B10" s="68">
        <v>9019</v>
      </c>
      <c r="C10" s="68" t="s">
        <v>120</v>
      </c>
      <c r="D10" s="68" t="s">
        <v>873</v>
      </c>
      <c r="E10" s="68" t="s">
        <v>83</v>
      </c>
      <c r="F10" t="s">
        <v>382</v>
      </c>
      <c r="G10" t="s">
        <v>978</v>
      </c>
      <c r="H10" s="70" t="s">
        <v>369</v>
      </c>
      <c r="I10" s="70" t="s">
        <v>369</v>
      </c>
      <c r="J10" s="71" t="s">
        <v>1010</v>
      </c>
    </row>
    <row r="11" spans="1:10" x14ac:dyDescent="0.25">
      <c r="A11" s="64" t="str">
        <f t="shared" si="1"/>
        <v>MzTSCO__M2 - U-2: Características de tendido - 1° año  - RES06201-DGE-23 - IES 9019</v>
      </c>
      <c r="B11" s="68">
        <v>9019</v>
      </c>
      <c r="C11" s="68" t="s">
        <v>120</v>
      </c>
      <c r="D11" s="68" t="s">
        <v>873</v>
      </c>
      <c r="E11" s="68" t="s">
        <v>83</v>
      </c>
      <c r="F11" t="s">
        <v>383</v>
      </c>
      <c r="G11" t="s">
        <v>979</v>
      </c>
      <c r="H11" s="70" t="s">
        <v>369</v>
      </c>
      <c r="I11" s="70" t="s">
        <v>369</v>
      </c>
      <c r="J11" s="71" t="s">
        <v>1010</v>
      </c>
    </row>
    <row r="12" spans="1:10" x14ac:dyDescent="0.25">
      <c r="A12" s="64" t="str">
        <f t="shared" si="1"/>
        <v>MzTSCO__M2 - U-3: Termofusión - 1° año  - RES06201-DGE-23 - IES 9019</v>
      </c>
      <c r="B12" s="68">
        <v>9019</v>
      </c>
      <c r="C12" s="68" t="s">
        <v>120</v>
      </c>
      <c r="D12" s="68" t="s">
        <v>873</v>
      </c>
      <c r="E12" s="68" t="s">
        <v>83</v>
      </c>
      <c r="F12" t="s">
        <v>384</v>
      </c>
      <c r="G12" t="s">
        <v>980</v>
      </c>
      <c r="H12" s="70" t="s">
        <v>369</v>
      </c>
      <c r="I12" s="70" t="s">
        <v>369</v>
      </c>
      <c r="J12" s="71" t="s">
        <v>1010</v>
      </c>
    </row>
    <row r="13" spans="1:10" x14ac:dyDescent="0.25">
      <c r="A13" s="64" t="str">
        <f t="shared" si="1"/>
        <v>MzTSCO__M2 - U-4: Proyección de instalaciones sanitarias - 1° año  - RES06201-DGE-23 - IES 9019</v>
      </c>
      <c r="B13" s="68">
        <v>9019</v>
      </c>
      <c r="C13" s="68" t="s">
        <v>120</v>
      </c>
      <c r="D13" s="68" t="s">
        <v>873</v>
      </c>
      <c r="E13" s="68" t="s">
        <v>83</v>
      </c>
      <c r="F13" t="s">
        <v>385</v>
      </c>
      <c r="G13" t="s">
        <v>981</v>
      </c>
      <c r="H13" s="70" t="s">
        <v>369</v>
      </c>
      <c r="I13" s="70" t="s">
        <v>369</v>
      </c>
      <c r="J13" s="71" t="s">
        <v>1010</v>
      </c>
    </row>
    <row r="14" spans="1:10" x14ac:dyDescent="0.25">
      <c r="A14" s="64" t="str">
        <f t="shared" si="1"/>
        <v>MzTSCO__M2 - U-5: Seguridad e higiene en instalaciones sanitarias - 1° año  - RES06201-DGE-23 - IES 9019</v>
      </c>
      <c r="B14" s="68">
        <v>9019</v>
      </c>
      <c r="C14" s="68" t="s">
        <v>120</v>
      </c>
      <c r="D14" s="68" t="s">
        <v>873</v>
      </c>
      <c r="E14" s="68" t="s">
        <v>83</v>
      </c>
      <c r="F14" t="s">
        <v>386</v>
      </c>
      <c r="G14" t="s">
        <v>982</v>
      </c>
      <c r="H14" s="70" t="s">
        <v>369</v>
      </c>
      <c r="I14" s="70" t="s">
        <v>369</v>
      </c>
      <c r="J14" s="71" t="s">
        <v>1010</v>
      </c>
    </row>
    <row r="15" spans="1:10" x14ac:dyDescent="0.25">
      <c r="A15" s="64" t="str">
        <f t="shared" si="1"/>
        <v>MzTSCO__M2 - U-6: Normativa - 1° año  - RES06201-DGE-23 - IES 9019</v>
      </c>
      <c r="B15" s="68">
        <v>9019</v>
      </c>
      <c r="C15" s="68" t="s">
        <v>120</v>
      </c>
      <c r="D15" s="68" t="s">
        <v>873</v>
      </c>
      <c r="E15" s="68" t="s">
        <v>83</v>
      </c>
      <c r="F15" t="s">
        <v>387</v>
      </c>
      <c r="G15" t="s">
        <v>983</v>
      </c>
      <c r="H15" s="70" t="s">
        <v>369</v>
      </c>
      <c r="I15" s="70" t="s">
        <v>369</v>
      </c>
      <c r="J15" s="71" t="s">
        <v>1010</v>
      </c>
    </row>
    <row r="16" spans="1:10" x14ac:dyDescent="0.25">
      <c r="A16" s="64" t="str">
        <f t="shared" si="1"/>
        <v>MzTSCO__M2 - U-7: Práctica Profesionalizante - 1° año  - RES06201-DGE-23 - IES 9019</v>
      </c>
      <c r="B16" s="68">
        <v>9019</v>
      </c>
      <c r="C16" s="68" t="s">
        <v>120</v>
      </c>
      <c r="D16" s="68" t="s">
        <v>873</v>
      </c>
      <c r="E16" s="68" t="s">
        <v>83</v>
      </c>
      <c r="F16" t="s">
        <v>388</v>
      </c>
      <c r="G16" t="s">
        <v>396</v>
      </c>
      <c r="H16" s="70" t="s">
        <v>369</v>
      </c>
      <c r="I16" s="70" t="s">
        <v>369</v>
      </c>
      <c r="J16" s="71" t="s">
        <v>1010</v>
      </c>
    </row>
    <row r="17" spans="1:10" x14ac:dyDescent="0.25">
      <c r="A17" s="64" t="str">
        <f t="shared" si="1"/>
        <v>MzTSCO__M3 - U-1: Generación y transporte de energía eléctrica - 1° año  - RES06201-DGE-23 - IES 9019</v>
      </c>
      <c r="B17" s="68">
        <v>9019</v>
      </c>
      <c r="C17" s="68" t="s">
        <v>120</v>
      </c>
      <c r="D17" s="68" t="s">
        <v>873</v>
      </c>
      <c r="E17" s="68" t="s">
        <v>83</v>
      </c>
      <c r="F17" t="s">
        <v>397</v>
      </c>
      <c r="G17" t="s">
        <v>984</v>
      </c>
      <c r="H17" s="70" t="s">
        <v>369</v>
      </c>
      <c r="I17" s="70" t="s">
        <v>369</v>
      </c>
      <c r="J17" s="71" t="s">
        <v>1010</v>
      </c>
    </row>
    <row r="18" spans="1:10" x14ac:dyDescent="0.25">
      <c r="A18" s="64" t="str">
        <f t="shared" si="1"/>
        <v>MzTSCO__M3 - U-2: Mediciones y magnitudes eléctricas - 1° año  - RES06201-DGE-23 - IES 9019</v>
      </c>
      <c r="B18" s="68">
        <v>9019</v>
      </c>
      <c r="C18" s="68" t="s">
        <v>120</v>
      </c>
      <c r="D18" s="68" t="s">
        <v>873</v>
      </c>
      <c r="E18" s="68" t="s">
        <v>83</v>
      </c>
      <c r="F18" t="s">
        <v>399</v>
      </c>
      <c r="G18" t="s">
        <v>985</v>
      </c>
      <c r="H18" s="70" t="s">
        <v>369</v>
      </c>
      <c r="I18" s="70" t="s">
        <v>369</v>
      </c>
      <c r="J18" s="71" t="s">
        <v>1010</v>
      </c>
    </row>
    <row r="19" spans="1:10" x14ac:dyDescent="0.25">
      <c r="A19" s="64" t="str">
        <f t="shared" si="1"/>
        <v>MzTSCO__M3 - U-3: Procesos constructivos para instalaciones eléctricas - 1° año  - RES06201-DGE-23 - IES 9019</v>
      </c>
      <c r="B19" s="68">
        <v>9019</v>
      </c>
      <c r="C19" s="68" t="s">
        <v>120</v>
      </c>
      <c r="D19" s="68" t="s">
        <v>873</v>
      </c>
      <c r="E19" s="68" t="s">
        <v>83</v>
      </c>
      <c r="F19" t="s">
        <v>401</v>
      </c>
      <c r="G19" t="s">
        <v>986</v>
      </c>
      <c r="H19" s="70" t="s">
        <v>369</v>
      </c>
      <c r="I19" s="70" t="s">
        <v>369</v>
      </c>
      <c r="J19" s="71" t="s">
        <v>1010</v>
      </c>
    </row>
    <row r="20" spans="1:10" x14ac:dyDescent="0.25">
      <c r="A20" s="64" t="str">
        <f t="shared" si="1"/>
        <v>MzTSCO__M3 - U-4: Conexión y montaje de tableros eléctricos y sistemas de protección - 1° año  - RES06201-DGE-23 - IES 9019</v>
      </c>
      <c r="B20" s="68">
        <v>9019</v>
      </c>
      <c r="C20" s="68" t="s">
        <v>120</v>
      </c>
      <c r="D20" s="68" t="s">
        <v>873</v>
      </c>
      <c r="E20" s="68" t="s">
        <v>83</v>
      </c>
      <c r="F20" t="s">
        <v>403</v>
      </c>
      <c r="G20" t="s">
        <v>987</v>
      </c>
      <c r="H20" s="70" t="s">
        <v>369</v>
      </c>
      <c r="I20" s="70" t="s">
        <v>369</v>
      </c>
      <c r="J20" s="71" t="s">
        <v>1010</v>
      </c>
    </row>
    <row r="21" spans="1:10" x14ac:dyDescent="0.25">
      <c r="A21" s="64" t="str">
        <f t="shared" si="1"/>
        <v>MzTSCO__M3 - U-5: Tendido de líneas y circuitos de Baja Tensión - 1° año  - RES06201-DGE-23 - IES 9019</v>
      </c>
      <c r="B21" s="68">
        <v>9019</v>
      </c>
      <c r="C21" s="68" t="s">
        <v>120</v>
      </c>
      <c r="D21" s="68" t="s">
        <v>873</v>
      </c>
      <c r="E21" s="68" t="s">
        <v>83</v>
      </c>
      <c r="F21" t="s">
        <v>405</v>
      </c>
      <c r="G21" t="s">
        <v>988</v>
      </c>
      <c r="H21" s="70" t="s">
        <v>369</v>
      </c>
      <c r="I21" s="70" t="s">
        <v>369</v>
      </c>
      <c r="J21" s="71" t="s">
        <v>1010</v>
      </c>
    </row>
    <row r="22" spans="1:10" x14ac:dyDescent="0.25">
      <c r="A22" s="64" t="str">
        <f t="shared" si="1"/>
        <v>MzTSCO__M3 - U-6: Montaje y mantenimiento de luminarias - 1° año  - RES06201-DGE-23 - IES 9019</v>
      </c>
      <c r="B22" s="68">
        <v>9019</v>
      </c>
      <c r="C22" s="68" t="s">
        <v>120</v>
      </c>
      <c r="D22" s="68" t="s">
        <v>873</v>
      </c>
      <c r="E22" s="68" t="s">
        <v>83</v>
      </c>
      <c r="F22" t="s">
        <v>504</v>
      </c>
      <c r="G22" t="s">
        <v>989</v>
      </c>
      <c r="H22" s="70" t="s">
        <v>369</v>
      </c>
      <c r="I22" s="70" t="s">
        <v>369</v>
      </c>
      <c r="J22" s="71" t="s">
        <v>1010</v>
      </c>
    </row>
    <row r="23" spans="1:10" x14ac:dyDescent="0.25">
      <c r="A23" s="64" t="str">
        <f t="shared" si="1"/>
        <v>MzTSCO__M3 - U-7: Seguridad y riesgo eléctrico - 1° año  - RES06201-DGE-23 - IES 9019</v>
      </c>
      <c r="B23" s="68">
        <v>9019</v>
      </c>
      <c r="C23" s="68" t="s">
        <v>120</v>
      </c>
      <c r="D23" s="68" t="s">
        <v>873</v>
      </c>
      <c r="E23" s="68" t="s">
        <v>83</v>
      </c>
      <c r="F23" t="s">
        <v>505</v>
      </c>
      <c r="G23" t="s">
        <v>990</v>
      </c>
      <c r="H23" s="70" t="s">
        <v>369</v>
      </c>
      <c r="I23" s="70" t="s">
        <v>369</v>
      </c>
      <c r="J23" s="71" t="s">
        <v>1010</v>
      </c>
    </row>
    <row r="24" spans="1:10" x14ac:dyDescent="0.25">
      <c r="A24" s="64" t="str">
        <f t="shared" si="1"/>
        <v>MzTSCO__M3 - U-8: Normativa - 1° año  - RES06201-DGE-23 - IES 9019</v>
      </c>
      <c r="B24" s="68">
        <v>9019</v>
      </c>
      <c r="C24" s="68" t="s">
        <v>120</v>
      </c>
      <c r="D24" s="68" t="s">
        <v>873</v>
      </c>
      <c r="E24" s="68" t="s">
        <v>83</v>
      </c>
      <c r="F24" t="s">
        <v>506</v>
      </c>
      <c r="G24" t="s">
        <v>983</v>
      </c>
      <c r="H24" s="70" t="s">
        <v>369</v>
      </c>
      <c r="I24" s="70" t="s">
        <v>369</v>
      </c>
      <c r="J24" s="71" t="s">
        <v>1010</v>
      </c>
    </row>
    <row r="25" spans="1:10" x14ac:dyDescent="0.25">
      <c r="A25" s="64" t="str">
        <f t="shared" si="1"/>
        <v>MzTSCO__M3 - U-9: Práctica Profesionalizante - 1° año  - RES06201-DGE-23 - IES 9019</v>
      </c>
      <c r="B25" s="68">
        <v>9019</v>
      </c>
      <c r="C25" s="68" t="s">
        <v>120</v>
      </c>
      <c r="D25" s="68" t="s">
        <v>873</v>
      </c>
      <c r="E25" s="68" t="s">
        <v>83</v>
      </c>
      <c r="F25" t="s">
        <v>991</v>
      </c>
      <c r="G25" t="s">
        <v>396</v>
      </c>
      <c r="H25" s="70" t="s">
        <v>369</v>
      </c>
      <c r="I25" s="70" t="s">
        <v>369</v>
      </c>
      <c r="J25" s="71" t="s">
        <v>1010</v>
      </c>
    </row>
    <row r="26" spans="1:10" x14ac:dyDescent="0.25">
      <c r="A26" s="64" t="str">
        <f t="shared" si="1"/>
        <v>MzTSCO__M4 - U-1: Instalación, control y mantenimiento del tendido de gas domiciliario - 1° año  - RES06201-DGE-23 - IES 9019</v>
      </c>
      <c r="B26" s="68">
        <v>9019</v>
      </c>
      <c r="C26" s="68" t="s">
        <v>120</v>
      </c>
      <c r="D26" s="68" t="s">
        <v>873</v>
      </c>
      <c r="E26" s="68" t="s">
        <v>83</v>
      </c>
      <c r="F26" t="s">
        <v>406</v>
      </c>
      <c r="G26" t="s">
        <v>992</v>
      </c>
      <c r="H26" s="70" t="s">
        <v>369</v>
      </c>
      <c r="I26" s="70" t="s">
        <v>369</v>
      </c>
      <c r="J26" s="71" t="s">
        <v>1010</v>
      </c>
    </row>
    <row r="27" spans="1:10" x14ac:dyDescent="0.25">
      <c r="A27" s="64" t="str">
        <f t="shared" si="1"/>
        <v>MzTSCO__M4 - U-2: Artefactos y sistemas de ventilación - 1° año  - RES06201-DGE-23 - IES 9019</v>
      </c>
      <c r="B27" s="68">
        <v>9019</v>
      </c>
      <c r="C27" s="68" t="s">
        <v>120</v>
      </c>
      <c r="D27" s="68" t="s">
        <v>873</v>
      </c>
      <c r="E27" s="68" t="s">
        <v>83</v>
      </c>
      <c r="F27" t="s">
        <v>408</v>
      </c>
      <c r="G27" t="s">
        <v>993</v>
      </c>
      <c r="H27" s="70" t="s">
        <v>369</v>
      </c>
      <c r="I27" s="70" t="s">
        <v>369</v>
      </c>
      <c r="J27" s="71" t="s">
        <v>1010</v>
      </c>
    </row>
    <row r="28" spans="1:10" x14ac:dyDescent="0.25">
      <c r="A28" s="64" t="str">
        <f t="shared" si="1"/>
        <v>MzTSCO__M4 - U-3: Termofusión - 1° año  - RES06201-DGE-23 - IES 9019</v>
      </c>
      <c r="B28" s="68">
        <v>9019</v>
      </c>
      <c r="C28" s="68" t="s">
        <v>120</v>
      </c>
      <c r="D28" s="68" t="s">
        <v>873</v>
      </c>
      <c r="E28" s="68" t="s">
        <v>83</v>
      </c>
      <c r="F28" t="s">
        <v>410</v>
      </c>
      <c r="G28" t="s">
        <v>980</v>
      </c>
      <c r="H28" s="70" t="s">
        <v>369</v>
      </c>
      <c r="I28" s="70" t="s">
        <v>369</v>
      </c>
      <c r="J28" s="71" t="s">
        <v>1010</v>
      </c>
    </row>
    <row r="29" spans="1:10" x14ac:dyDescent="0.25">
      <c r="A29" s="64" t="str">
        <f t="shared" si="1"/>
        <v>MzTSCO__M4 - U-4: Planificación de instalaciones de gas - 1° año  - RES06201-DGE-23 - IES 9019</v>
      </c>
      <c r="B29" s="68">
        <v>9019</v>
      </c>
      <c r="C29" s="68" t="s">
        <v>120</v>
      </c>
      <c r="D29" s="68" t="s">
        <v>873</v>
      </c>
      <c r="E29" s="68" t="s">
        <v>83</v>
      </c>
      <c r="F29" t="s">
        <v>412</v>
      </c>
      <c r="G29" t="s">
        <v>994</v>
      </c>
      <c r="H29" s="70" t="s">
        <v>369</v>
      </c>
      <c r="I29" s="70" t="s">
        <v>369</v>
      </c>
      <c r="J29" s="71" t="s">
        <v>1010</v>
      </c>
    </row>
    <row r="30" spans="1:10" x14ac:dyDescent="0.25">
      <c r="A30" s="64" t="str">
        <f t="shared" si="1"/>
        <v>MzTSCO__M4 - U-5: Seguridad en instalaciones de gas - 1° año  - RES06201-DGE-23 - IES 9019</v>
      </c>
      <c r="B30" s="68">
        <v>9019</v>
      </c>
      <c r="C30" s="68" t="s">
        <v>120</v>
      </c>
      <c r="D30" s="68" t="s">
        <v>873</v>
      </c>
      <c r="E30" s="68" t="s">
        <v>83</v>
      </c>
      <c r="F30" t="s">
        <v>414</v>
      </c>
      <c r="G30" t="s">
        <v>995</v>
      </c>
      <c r="H30" s="70" t="s">
        <v>369</v>
      </c>
      <c r="I30" s="70" t="s">
        <v>369</v>
      </c>
      <c r="J30" s="71" t="s">
        <v>1010</v>
      </c>
    </row>
    <row r="31" spans="1:10" x14ac:dyDescent="0.25">
      <c r="A31" s="64" t="str">
        <f t="shared" si="1"/>
        <v>MzTSCO__M4 - U-6: Práctica Profesionalizante - 1° año  - RES06201-DGE-23 - IES 9019</v>
      </c>
      <c r="B31" s="68">
        <v>9019</v>
      </c>
      <c r="C31" s="68" t="s">
        <v>120</v>
      </c>
      <c r="D31" s="68" t="s">
        <v>873</v>
      </c>
      <c r="E31" s="68" t="s">
        <v>83</v>
      </c>
      <c r="F31" t="s">
        <v>512</v>
      </c>
      <c r="G31" t="s">
        <v>396</v>
      </c>
      <c r="H31" s="70" t="s">
        <v>369</v>
      </c>
      <c r="I31" s="70" t="s">
        <v>369</v>
      </c>
      <c r="J31" s="71" t="s">
        <v>1010</v>
      </c>
    </row>
    <row r="32" spans="1:10" x14ac:dyDescent="0.25">
      <c r="A32" s="64" t="str">
        <f t="shared" si="1"/>
        <v>MzTSCO__M5 - U-1: Metrología - 1° año  - RES06201-DGE-23 - IES 9019</v>
      </c>
      <c r="B32" s="68">
        <v>9019</v>
      </c>
      <c r="C32" s="68" t="s">
        <v>120</v>
      </c>
      <c r="D32" s="68" t="s">
        <v>873</v>
      </c>
      <c r="E32" s="68" t="s">
        <v>83</v>
      </c>
      <c r="F32" t="s">
        <v>415</v>
      </c>
      <c r="G32" t="s">
        <v>996</v>
      </c>
      <c r="H32" s="70" t="s">
        <v>369</v>
      </c>
      <c r="I32" s="70" t="s">
        <v>369</v>
      </c>
      <c r="J32" s="71" t="s">
        <v>1010</v>
      </c>
    </row>
    <row r="33" spans="1:10" x14ac:dyDescent="0.25">
      <c r="A33" s="64" t="str">
        <f t="shared" si="1"/>
        <v>MzTSCO__M5 - U-2: Diseño asistido por computadora - 1° año  - RES06201-DGE-23 - IES 9019</v>
      </c>
      <c r="B33" s="68">
        <v>9019</v>
      </c>
      <c r="C33" s="68" t="s">
        <v>120</v>
      </c>
      <c r="D33" s="68" t="s">
        <v>873</v>
      </c>
      <c r="E33" s="68" t="s">
        <v>83</v>
      </c>
      <c r="F33" t="s">
        <v>417</v>
      </c>
      <c r="G33" t="s">
        <v>599</v>
      </c>
      <c r="H33" s="70" t="s">
        <v>369</v>
      </c>
      <c r="I33" s="70" t="s">
        <v>369</v>
      </c>
      <c r="J33" s="71" t="s">
        <v>1010</v>
      </c>
    </row>
    <row r="34" spans="1:10" x14ac:dyDescent="0.25">
      <c r="A34" s="64" t="str">
        <f t="shared" si="1"/>
        <v>MzTSCO__M5 - U-3: Representación gráfica - 1° año  - RES06201-DGE-23 - IES 9019</v>
      </c>
      <c r="B34" s="68">
        <v>9019</v>
      </c>
      <c r="C34" s="68" t="s">
        <v>120</v>
      </c>
      <c r="D34" s="68" t="s">
        <v>873</v>
      </c>
      <c r="E34" s="68" t="s">
        <v>83</v>
      </c>
      <c r="F34" t="s">
        <v>419</v>
      </c>
      <c r="G34" t="s">
        <v>997</v>
      </c>
      <c r="H34" s="70" t="s">
        <v>369</v>
      </c>
      <c r="I34" s="70" t="s">
        <v>369</v>
      </c>
      <c r="J34" s="71" t="s">
        <v>1010</v>
      </c>
    </row>
    <row r="35" spans="1:10" ht="15" customHeight="1" x14ac:dyDescent="0.25">
      <c r="A35" s="64" t="str">
        <f t="shared" si="1"/>
        <v>MzTSCO__M5 - U-4: Oficina técnica, gestión de documentación y resguardo de la información
información - 1° año  - RES06201-DGE-23 - IES 9019</v>
      </c>
      <c r="B35" s="68">
        <v>9019</v>
      </c>
      <c r="C35" s="68" t="s">
        <v>120</v>
      </c>
      <c r="D35" s="68" t="s">
        <v>873</v>
      </c>
      <c r="E35" s="68" t="s">
        <v>83</v>
      </c>
      <c r="F35" t="s">
        <v>421</v>
      </c>
      <c r="G35" s="80" t="s">
        <v>998</v>
      </c>
      <c r="H35" s="70" t="s">
        <v>369</v>
      </c>
      <c r="I35" s="70" t="s">
        <v>369</v>
      </c>
      <c r="J35" s="71" t="s">
        <v>1010</v>
      </c>
    </row>
    <row r="36" spans="1:10" x14ac:dyDescent="0.25">
      <c r="A36" s="64" t="str">
        <f t="shared" si="1"/>
        <v>MzTSCO__M5 - U-5: Práctica Profesionalizante - 1° año  - RES06201-DGE-23 - IES 9019</v>
      </c>
      <c r="B36" s="68">
        <v>9019</v>
      </c>
      <c r="C36" s="68" t="s">
        <v>120</v>
      </c>
      <c r="D36" s="68" t="s">
        <v>873</v>
      </c>
      <c r="E36" s="68" t="s">
        <v>83</v>
      </c>
      <c r="F36" t="s">
        <v>423</v>
      </c>
      <c r="G36" t="s">
        <v>396</v>
      </c>
      <c r="H36" s="70" t="s">
        <v>369</v>
      </c>
      <c r="I36" s="70" t="s">
        <v>369</v>
      </c>
      <c r="J36" s="71" t="s">
        <v>1010</v>
      </c>
    </row>
    <row r="37" spans="1:10" x14ac:dyDescent="0.25">
      <c r="A37" s="64" t="str">
        <f t="shared" si="1"/>
        <v>MzTSCO__M6 - U-1: Organización y ética profesional del Trabajo - 1° año  - RES06201-DGE-23 - IES 9019</v>
      </c>
      <c r="B37" s="68">
        <v>9019</v>
      </c>
      <c r="C37" s="68" t="s">
        <v>120</v>
      </c>
      <c r="D37" s="68" t="s">
        <v>873</v>
      </c>
      <c r="E37" s="68" t="s">
        <v>83</v>
      </c>
      <c r="F37" t="s">
        <v>426</v>
      </c>
      <c r="G37" t="s">
        <v>999</v>
      </c>
      <c r="H37" s="70" t="s">
        <v>369</v>
      </c>
      <c r="I37" s="70" t="s">
        <v>369</v>
      </c>
      <c r="J37" s="71" t="s">
        <v>1010</v>
      </c>
    </row>
    <row r="38" spans="1:10" x14ac:dyDescent="0.25">
      <c r="A38" s="64" t="str">
        <f t="shared" si="1"/>
        <v>MzTSCO__M6 - U-2: Aspectos legales - 1° año  - RES06201-DGE-23 - IES 9019</v>
      </c>
      <c r="B38" s="68">
        <v>9019</v>
      </c>
      <c r="C38" s="68" t="s">
        <v>120</v>
      </c>
      <c r="D38" s="68" t="s">
        <v>873</v>
      </c>
      <c r="E38" s="68" t="s">
        <v>83</v>
      </c>
      <c r="F38" t="s">
        <v>428</v>
      </c>
      <c r="G38" t="s">
        <v>1000</v>
      </c>
      <c r="H38" s="70" t="s">
        <v>369</v>
      </c>
      <c r="I38" s="70" t="s">
        <v>369</v>
      </c>
      <c r="J38" s="71" t="s">
        <v>1010</v>
      </c>
    </row>
    <row r="39" spans="1:10" x14ac:dyDescent="0.25">
      <c r="A39" s="64" t="str">
        <f t="shared" si="1"/>
        <v>MzTSCO__M6 - U-3: Participación en equipos de trabajo - 1° año  - RES06201-DGE-23 - IES 9019</v>
      </c>
      <c r="B39" s="68">
        <v>9019</v>
      </c>
      <c r="C39" s="68" t="s">
        <v>120</v>
      </c>
      <c r="D39" s="68" t="s">
        <v>873</v>
      </c>
      <c r="E39" s="68" t="s">
        <v>83</v>
      </c>
      <c r="F39" t="s">
        <v>430</v>
      </c>
      <c r="G39" t="s">
        <v>1001</v>
      </c>
      <c r="H39" s="70" t="s">
        <v>369</v>
      </c>
      <c r="I39" s="70" t="s">
        <v>369</v>
      </c>
      <c r="J39" s="71" t="s">
        <v>1010</v>
      </c>
    </row>
    <row r="40" spans="1:10" x14ac:dyDescent="0.25">
      <c r="A40" s="64" t="str">
        <f t="shared" si="1"/>
        <v>MzTSCO__M6 - U-4: Planificación y programación de obras - 1° año  - RES06201-DGE-23 - IES 9019</v>
      </c>
      <c r="B40" s="68">
        <v>9019</v>
      </c>
      <c r="C40" s="68" t="s">
        <v>120</v>
      </c>
      <c r="D40" s="68" t="s">
        <v>873</v>
      </c>
      <c r="E40" s="68" t="s">
        <v>83</v>
      </c>
      <c r="F40" t="s">
        <v>432</v>
      </c>
      <c r="G40" t="s">
        <v>1002</v>
      </c>
      <c r="H40" s="70" t="s">
        <v>369</v>
      </c>
      <c r="I40" s="70" t="s">
        <v>369</v>
      </c>
      <c r="J40" s="71" t="s">
        <v>1010</v>
      </c>
    </row>
    <row r="41" spans="1:10" x14ac:dyDescent="0.25">
      <c r="A41" s="64" t="str">
        <f t="shared" si="1"/>
        <v>MzTSCO__M6 - U-5: Dirección y ejecución de obras - 1° año  - RES06201-DGE-23 - IES 9019</v>
      </c>
      <c r="B41" s="68">
        <v>9019</v>
      </c>
      <c r="C41" s="68" t="s">
        <v>120</v>
      </c>
      <c r="D41" s="68" t="s">
        <v>873</v>
      </c>
      <c r="E41" s="68" t="s">
        <v>83</v>
      </c>
      <c r="F41" t="s">
        <v>434</v>
      </c>
      <c r="G41" t="s">
        <v>1003</v>
      </c>
      <c r="H41" s="70" t="s">
        <v>369</v>
      </c>
      <c r="I41" s="70" t="s">
        <v>369</v>
      </c>
      <c r="J41" s="71" t="s">
        <v>1010</v>
      </c>
    </row>
    <row r="42" spans="1:10" x14ac:dyDescent="0.25">
      <c r="A42" s="64" t="str">
        <f t="shared" si="1"/>
        <v>MzTSCO__M6 - U-6: Control de calidad - 1° año  - RES06201-DGE-23 - IES 9019</v>
      </c>
      <c r="B42" s="68">
        <v>9019</v>
      </c>
      <c r="C42" s="68" t="s">
        <v>120</v>
      </c>
      <c r="D42" s="68" t="s">
        <v>873</v>
      </c>
      <c r="E42" s="68" t="s">
        <v>83</v>
      </c>
      <c r="F42" t="s">
        <v>436</v>
      </c>
      <c r="G42" t="s">
        <v>1004</v>
      </c>
      <c r="H42" s="70" t="s">
        <v>369</v>
      </c>
      <c r="I42" s="70" t="s">
        <v>369</v>
      </c>
      <c r="J42" s="71" t="s">
        <v>1010</v>
      </c>
    </row>
    <row r="43" spans="1:10" x14ac:dyDescent="0.25">
      <c r="A43" s="64" t="str">
        <f t="shared" si="1"/>
        <v>MzTSCO__M6 - U-7: Trabajo en altura - 1° año  - RES06201-DGE-23 - IES 9019</v>
      </c>
      <c r="B43" s="68">
        <v>9019</v>
      </c>
      <c r="C43" s="68" t="s">
        <v>120</v>
      </c>
      <c r="D43" s="68" t="s">
        <v>873</v>
      </c>
      <c r="E43" s="68" t="s">
        <v>83</v>
      </c>
      <c r="F43" t="s">
        <v>1007</v>
      </c>
      <c r="G43" t="s">
        <v>1005</v>
      </c>
      <c r="H43" s="70" t="s">
        <v>369</v>
      </c>
      <c r="I43" s="70" t="s">
        <v>369</v>
      </c>
      <c r="J43" s="71" t="s">
        <v>1010</v>
      </c>
    </row>
    <row r="44" spans="1:10" x14ac:dyDescent="0.25">
      <c r="A44" s="64" t="str">
        <f t="shared" si="1"/>
        <v>MzTSCO__M6 - U-8: Prevención de riesgos de accidentes y enfermedades profesionales - 1° año  - RES06201-DGE-23 - IES 9019</v>
      </c>
      <c r="B44" s="68">
        <v>9019</v>
      </c>
      <c r="C44" s="68" t="s">
        <v>120</v>
      </c>
      <c r="D44" s="68" t="s">
        <v>873</v>
      </c>
      <c r="E44" s="68" t="s">
        <v>83</v>
      </c>
      <c r="F44" t="s">
        <v>1008</v>
      </c>
      <c r="G44" t="s">
        <v>1006</v>
      </c>
      <c r="H44" s="70" t="s">
        <v>369</v>
      </c>
      <c r="I44" s="70" t="s">
        <v>369</v>
      </c>
      <c r="J44" s="71" t="s">
        <v>1010</v>
      </c>
    </row>
    <row r="45" spans="1:10" x14ac:dyDescent="0.25">
      <c r="A45" s="64" t="str">
        <f t="shared" si="1"/>
        <v>MzTSCO__M6 - U-9: Práctica Profesionalizante - 1° año  - RES06201-DGE-23 - IES 9019</v>
      </c>
      <c r="B45" s="68">
        <v>9019</v>
      </c>
      <c r="C45" s="68" t="s">
        <v>120</v>
      </c>
      <c r="D45" s="68" t="s">
        <v>873</v>
      </c>
      <c r="E45" s="68" t="s">
        <v>83</v>
      </c>
      <c r="F45" t="s">
        <v>1009</v>
      </c>
      <c r="G45" t="s">
        <v>396</v>
      </c>
      <c r="H45" s="70" t="s">
        <v>369</v>
      </c>
      <c r="I45" s="70" t="s">
        <v>369</v>
      </c>
      <c r="J45" s="71" t="s">
        <v>1010</v>
      </c>
    </row>
    <row r="46" spans="1:10" x14ac:dyDescent="0.25">
      <c r="A46" s="64" t="str">
        <f t="shared" si="1"/>
        <v>MzTSCO__M7 - U-1: La obra constructiva - 2° año  - RES06201-DGE-23 - IES 9019</v>
      </c>
      <c r="B46" s="68">
        <v>9019</v>
      </c>
      <c r="C46" s="68" t="s">
        <v>120</v>
      </c>
      <c r="D46" s="68" t="s">
        <v>873</v>
      </c>
      <c r="E46" s="68" t="s">
        <v>73</v>
      </c>
      <c r="F46" t="s">
        <v>437</v>
      </c>
      <c r="G46" t="s">
        <v>1011</v>
      </c>
      <c r="H46" s="70" t="s">
        <v>369</v>
      </c>
      <c r="I46" s="70" t="s">
        <v>369</v>
      </c>
      <c r="J46" s="71" t="s">
        <v>1010</v>
      </c>
    </row>
    <row r="47" spans="1:10" x14ac:dyDescent="0.25">
      <c r="A47" s="64" t="str">
        <f t="shared" si="1"/>
        <v>MzTSCO__M7 - U-2: Equipos e instrumentos para la medición y el control - 2° año  - RES06201-DGE-23 - IES 9019</v>
      </c>
      <c r="B47" s="68">
        <v>9019</v>
      </c>
      <c r="C47" s="68" t="s">
        <v>120</v>
      </c>
      <c r="D47" s="68" t="s">
        <v>873</v>
      </c>
      <c r="E47" s="68" t="s">
        <v>73</v>
      </c>
      <c r="F47" t="s">
        <v>439</v>
      </c>
      <c r="G47" t="s">
        <v>1012</v>
      </c>
      <c r="H47" s="70" t="s">
        <v>369</v>
      </c>
      <c r="I47" s="70" t="s">
        <v>369</v>
      </c>
      <c r="J47" s="71" t="s">
        <v>1010</v>
      </c>
    </row>
    <row r="48" spans="1:10" x14ac:dyDescent="0.25">
      <c r="A48" s="64" t="str">
        <f t="shared" si="1"/>
        <v>MzTSCO__M7 - U-3: Construcción en seco - 2° año  - RES06201-DGE-23 - IES 9019</v>
      </c>
      <c r="B48" s="68">
        <v>9019</v>
      </c>
      <c r="C48" s="68" t="s">
        <v>120</v>
      </c>
      <c r="D48" s="68" t="s">
        <v>873</v>
      </c>
      <c r="E48" s="68" t="s">
        <v>73</v>
      </c>
      <c r="F48" t="s">
        <v>441</v>
      </c>
      <c r="G48" t="s">
        <v>1013</v>
      </c>
      <c r="H48" s="70" t="s">
        <v>369</v>
      </c>
      <c r="I48" s="70" t="s">
        <v>369</v>
      </c>
      <c r="J48" s="71" t="s">
        <v>1010</v>
      </c>
    </row>
    <row r="49" spans="1:10" x14ac:dyDescent="0.25">
      <c r="A49" s="64" t="str">
        <f t="shared" si="1"/>
        <v>MzTSCO__M7 - U-4: Fundaciones - 2° año  - RES06201-DGE-23 - IES 9019</v>
      </c>
      <c r="B49" s="68">
        <v>9019</v>
      </c>
      <c r="C49" s="68" t="s">
        <v>120</v>
      </c>
      <c r="D49" s="68" t="s">
        <v>873</v>
      </c>
      <c r="E49" s="68" t="s">
        <v>73</v>
      </c>
      <c r="F49" t="s">
        <v>443</v>
      </c>
      <c r="G49" t="s">
        <v>1014</v>
      </c>
      <c r="H49" s="70" t="s">
        <v>369</v>
      </c>
      <c r="I49" s="70" t="s">
        <v>369</v>
      </c>
      <c r="J49" s="71" t="s">
        <v>1010</v>
      </c>
    </row>
    <row r="50" spans="1:10" x14ac:dyDescent="0.25">
      <c r="A50" s="64" t="str">
        <f t="shared" si="1"/>
        <v>MzTSCO__M7 - U-5: Paneles - 2° año  - RES06201-DGE-23 - IES 9019</v>
      </c>
      <c r="B50" s="68">
        <v>9019</v>
      </c>
      <c r="C50" s="68" t="s">
        <v>120</v>
      </c>
      <c r="D50" s="68" t="s">
        <v>873</v>
      </c>
      <c r="E50" s="68" t="s">
        <v>73</v>
      </c>
      <c r="F50" t="s">
        <v>445</v>
      </c>
      <c r="G50" t="s">
        <v>1015</v>
      </c>
      <c r="H50" s="70" t="s">
        <v>369</v>
      </c>
      <c r="I50" s="70" t="s">
        <v>369</v>
      </c>
      <c r="J50" s="71" t="s">
        <v>1010</v>
      </c>
    </row>
    <row r="51" spans="1:10" x14ac:dyDescent="0.25">
      <c r="A51" s="64" t="str">
        <f t="shared" si="1"/>
        <v>MzTSCO__M7 - U-6: Entrepisos - 2° año  - RES06201-DGE-23 - IES 9019</v>
      </c>
      <c r="B51" s="68">
        <v>9019</v>
      </c>
      <c r="C51" s="68" t="s">
        <v>120</v>
      </c>
      <c r="D51" s="68" t="s">
        <v>873</v>
      </c>
      <c r="E51" s="68" t="s">
        <v>73</v>
      </c>
      <c r="F51" t="s">
        <v>447</v>
      </c>
      <c r="G51" t="s">
        <v>1016</v>
      </c>
      <c r="H51" s="70" t="s">
        <v>369</v>
      </c>
      <c r="I51" s="70" t="s">
        <v>369</v>
      </c>
      <c r="J51" s="71" t="s">
        <v>1010</v>
      </c>
    </row>
    <row r="52" spans="1:10" x14ac:dyDescent="0.25">
      <c r="A52" s="64" t="str">
        <f t="shared" si="1"/>
        <v>MzTSCO__M7 - U-7: Seguridad e Higiene en la Construcción Liviana en Seco - 2° año  - RES06201-DGE-23 - IES 9019</v>
      </c>
      <c r="B52" s="68">
        <v>9019</v>
      </c>
      <c r="C52" s="68" t="s">
        <v>120</v>
      </c>
      <c r="D52" s="68" t="s">
        <v>873</v>
      </c>
      <c r="E52" s="68" t="s">
        <v>73</v>
      </c>
      <c r="F52" t="s">
        <v>449</v>
      </c>
      <c r="G52" t="s">
        <v>1017</v>
      </c>
      <c r="H52" s="70" t="s">
        <v>369</v>
      </c>
      <c r="I52" s="70" t="s">
        <v>369</v>
      </c>
      <c r="J52" s="71" t="s">
        <v>1010</v>
      </c>
    </row>
    <row r="53" spans="1:10" x14ac:dyDescent="0.25">
      <c r="A53" s="64" t="str">
        <f t="shared" si="1"/>
        <v>MzTSCO__M7 - U-8: Práctica Profesionalizante - 2° año  - RES06201-DGE-23 - IES 9019</v>
      </c>
      <c r="B53" s="68">
        <v>9019</v>
      </c>
      <c r="C53" s="68" t="s">
        <v>120</v>
      </c>
      <c r="D53" s="68" t="s">
        <v>873</v>
      </c>
      <c r="E53" s="68" t="s">
        <v>73</v>
      </c>
      <c r="F53" t="s">
        <v>528</v>
      </c>
      <c r="G53" t="s">
        <v>396</v>
      </c>
      <c r="H53" s="70" t="s">
        <v>369</v>
      </c>
      <c r="I53" s="70" t="s">
        <v>369</v>
      </c>
      <c r="J53" s="71" t="s">
        <v>1010</v>
      </c>
    </row>
    <row r="54" spans="1:10" x14ac:dyDescent="0.25">
      <c r="A54" s="64" t="str">
        <f t="shared" si="1"/>
        <v>MzTSCO__M8 - U-1: Componentes metálicos - 2° año  - RES06201-DGE-23 - IES 9019</v>
      </c>
      <c r="B54" s="68">
        <v>9019</v>
      </c>
      <c r="C54" s="68" t="s">
        <v>120</v>
      </c>
      <c r="D54" s="68" t="s">
        <v>873</v>
      </c>
      <c r="E54" s="68" t="s">
        <v>73</v>
      </c>
      <c r="F54" t="s">
        <v>450</v>
      </c>
      <c r="G54" t="s">
        <v>1018</v>
      </c>
      <c r="H54" s="70" t="s">
        <v>369</v>
      </c>
      <c r="I54" s="70" t="s">
        <v>369</v>
      </c>
      <c r="J54" s="71" t="s">
        <v>1010</v>
      </c>
    </row>
    <row r="55" spans="1:10" x14ac:dyDescent="0.25">
      <c r="A55" s="64" t="str">
        <f t="shared" si="1"/>
        <v>MzTSCO__M8 - U-2: Componentes de madera - 2° año  - RES06201-DGE-23 - IES 9019</v>
      </c>
      <c r="B55" s="68">
        <v>9019</v>
      </c>
      <c r="C55" s="68" t="s">
        <v>120</v>
      </c>
      <c r="D55" s="68" t="s">
        <v>873</v>
      </c>
      <c r="E55" s="68" t="s">
        <v>73</v>
      </c>
      <c r="F55" t="s">
        <v>452</v>
      </c>
      <c r="G55" t="s">
        <v>1019</v>
      </c>
      <c r="H55" s="70" t="s">
        <v>369</v>
      </c>
      <c r="I55" s="70" t="s">
        <v>369</v>
      </c>
      <c r="J55" s="71" t="s">
        <v>1010</v>
      </c>
    </row>
    <row r="56" spans="1:10" x14ac:dyDescent="0.25">
      <c r="A56" s="64" t="str">
        <f t="shared" si="1"/>
        <v>MzTSCO__M8 - U-3: Sistemas constructivos de entramado - 2° año  - RES06201-DGE-23 - IES 9019</v>
      </c>
      <c r="B56" s="68">
        <v>9019</v>
      </c>
      <c r="C56" s="68" t="s">
        <v>120</v>
      </c>
      <c r="D56" s="68" t="s">
        <v>873</v>
      </c>
      <c r="E56" s="68" t="s">
        <v>73</v>
      </c>
      <c r="F56" t="s">
        <v>454</v>
      </c>
      <c r="G56" t="s">
        <v>1020</v>
      </c>
      <c r="H56" s="70" t="s">
        <v>369</v>
      </c>
      <c r="I56" s="70" t="s">
        <v>369</v>
      </c>
      <c r="J56" s="71" t="s">
        <v>1010</v>
      </c>
    </row>
    <row r="57" spans="1:10" x14ac:dyDescent="0.25">
      <c r="A57" s="64" t="str">
        <f t="shared" si="1"/>
        <v>MzTSCO__M8 - U-4: Cubiertas - 2° año  - RES06201-DGE-23 - IES 9019</v>
      </c>
      <c r="B57" s="68">
        <v>9019</v>
      </c>
      <c r="C57" s="68" t="s">
        <v>120</v>
      </c>
      <c r="D57" s="68" t="s">
        <v>873</v>
      </c>
      <c r="E57" s="68" t="s">
        <v>73</v>
      </c>
      <c r="F57" t="s">
        <v>456</v>
      </c>
      <c r="G57" t="s">
        <v>1021</v>
      </c>
      <c r="H57" s="70" t="s">
        <v>369</v>
      </c>
      <c r="I57" s="70" t="s">
        <v>369</v>
      </c>
      <c r="J57" s="71" t="s">
        <v>1010</v>
      </c>
    </row>
    <row r="58" spans="1:10" x14ac:dyDescent="0.25">
      <c r="A58" s="64" t="str">
        <f t="shared" si="1"/>
        <v>MzTSCO__M8 - U-5: Aislamientos - 2° año  - RES06201-DGE-23 - IES 9019</v>
      </c>
      <c r="B58" s="68">
        <v>9019</v>
      </c>
      <c r="C58" s="68" t="s">
        <v>120</v>
      </c>
      <c r="D58" s="68" t="s">
        <v>873</v>
      </c>
      <c r="E58" s="68" t="s">
        <v>73</v>
      </c>
      <c r="F58" t="s">
        <v>458</v>
      </c>
      <c r="G58" t="s">
        <v>1023</v>
      </c>
      <c r="H58" s="70" t="s">
        <v>369</v>
      </c>
      <c r="I58" s="70" t="s">
        <v>369</v>
      </c>
      <c r="J58" s="71" t="s">
        <v>1010</v>
      </c>
    </row>
    <row r="59" spans="1:10" x14ac:dyDescent="0.25">
      <c r="A59" s="64" t="str">
        <f t="shared" si="1"/>
        <v>MzTSCO__M8 - U-6: Terminaciones exteriores - 2° año  - RES06201-DGE-23 - IES 9019</v>
      </c>
      <c r="B59" s="68">
        <v>9019</v>
      </c>
      <c r="C59" s="68" t="s">
        <v>120</v>
      </c>
      <c r="D59" s="68" t="s">
        <v>873</v>
      </c>
      <c r="E59" s="68" t="s">
        <v>73</v>
      </c>
      <c r="F59" t="s">
        <v>459</v>
      </c>
      <c r="G59" t="s">
        <v>1024</v>
      </c>
      <c r="H59" s="70" t="s">
        <v>369</v>
      </c>
      <c r="I59" s="70" t="s">
        <v>369</v>
      </c>
      <c r="J59" s="71" t="s">
        <v>1010</v>
      </c>
    </row>
    <row r="60" spans="1:10" x14ac:dyDescent="0.25">
      <c r="A60" s="64" t="str">
        <f t="shared" si="1"/>
        <v>MzTSCO__M8 - U-7: Acabados interiores - 2° año  - RES06201-DGE-23 - IES 9019</v>
      </c>
      <c r="B60" s="68">
        <v>9019</v>
      </c>
      <c r="C60" s="68" t="s">
        <v>120</v>
      </c>
      <c r="D60" s="68" t="s">
        <v>873</v>
      </c>
      <c r="E60" s="68" t="s">
        <v>73</v>
      </c>
      <c r="F60" t="s">
        <v>460</v>
      </c>
      <c r="G60" t="s">
        <v>1022</v>
      </c>
      <c r="H60" s="70" t="s">
        <v>369</v>
      </c>
      <c r="I60" s="70" t="s">
        <v>369</v>
      </c>
      <c r="J60" s="71" t="s">
        <v>1010</v>
      </c>
    </row>
    <row r="61" spans="1:10" x14ac:dyDescent="0.25">
      <c r="A61" s="64" t="str">
        <f t="shared" si="1"/>
        <v>MzTSCO__M8 - U-8: Práctica Profesionalizante - 2° año  - RES06201-DGE-23 - IES 9019</v>
      </c>
      <c r="B61" s="68">
        <v>9019</v>
      </c>
      <c r="C61" s="68" t="s">
        <v>120</v>
      </c>
      <c r="D61" s="68" t="s">
        <v>873</v>
      </c>
      <c r="E61" s="68" t="s">
        <v>73</v>
      </c>
      <c r="F61" t="s">
        <v>537</v>
      </c>
      <c r="G61" t="s">
        <v>396</v>
      </c>
      <c r="H61" s="70" t="s">
        <v>369</v>
      </c>
      <c r="I61" s="70" t="s">
        <v>369</v>
      </c>
      <c r="J61" s="71" t="s">
        <v>1010</v>
      </c>
    </row>
    <row r="62" spans="1:10" x14ac:dyDescent="0.25">
      <c r="A62" s="64" t="str">
        <f t="shared" si="1"/>
        <v>MzTSCO__M9 - U-1: Documentación técnica - 2° año  - RES06201-DGE-23 - IES 9019</v>
      </c>
      <c r="B62" s="68">
        <v>9019</v>
      </c>
      <c r="C62" s="68" t="s">
        <v>120</v>
      </c>
      <c r="D62" s="68" t="s">
        <v>873</v>
      </c>
      <c r="E62" s="68" t="s">
        <v>73</v>
      </c>
      <c r="F62" t="s">
        <v>461</v>
      </c>
      <c r="G62" t="s">
        <v>1025</v>
      </c>
      <c r="H62" s="70" t="s">
        <v>369</v>
      </c>
      <c r="I62" s="70" t="s">
        <v>369</v>
      </c>
      <c r="J62" s="71" t="s">
        <v>1010</v>
      </c>
    </row>
    <row r="63" spans="1:10" x14ac:dyDescent="0.25">
      <c r="A63" s="64" t="str">
        <f t="shared" si="1"/>
        <v>MzTSCO__M9 - U-2: Paneles y cabriadas - 2° año  - RES06201-DGE-23 - IES 9019</v>
      </c>
      <c r="B63" s="68">
        <v>9019</v>
      </c>
      <c r="C63" s="68" t="s">
        <v>120</v>
      </c>
      <c r="D63" s="68" t="s">
        <v>873</v>
      </c>
      <c r="E63" s="68" t="s">
        <v>73</v>
      </c>
      <c r="F63" t="s">
        <v>463</v>
      </c>
      <c r="G63" t="s">
        <v>1026</v>
      </c>
      <c r="H63" s="70" t="s">
        <v>369</v>
      </c>
      <c r="I63" s="70" t="s">
        <v>369</v>
      </c>
      <c r="J63" s="71" t="s">
        <v>1010</v>
      </c>
    </row>
    <row r="64" spans="1:10" x14ac:dyDescent="0.25">
      <c r="A64" s="64" t="str">
        <f t="shared" si="1"/>
        <v>MzTSCO__M9 - U-3: Aislaciones - 2° año  - RES06201-DGE-23 - IES 9019</v>
      </c>
      <c r="B64" s="68">
        <v>9019</v>
      </c>
      <c r="C64" s="68" t="s">
        <v>120</v>
      </c>
      <c r="D64" s="68" t="s">
        <v>873</v>
      </c>
      <c r="E64" s="68" t="s">
        <v>73</v>
      </c>
      <c r="F64" t="s">
        <v>465</v>
      </c>
      <c r="G64" t="s">
        <v>1027</v>
      </c>
      <c r="H64" s="70" t="s">
        <v>369</v>
      </c>
      <c r="I64" s="70" t="s">
        <v>369</v>
      </c>
      <c r="J64" s="71" t="s">
        <v>1010</v>
      </c>
    </row>
    <row r="65" spans="1:10" x14ac:dyDescent="0.25">
      <c r="A65" s="64" t="str">
        <f t="shared" si="1"/>
        <v>MzTSCO__M9 - U-4: Medios auxiliares - 2° año  - RES06201-DGE-23 - IES 9019</v>
      </c>
      <c r="B65" s="68">
        <v>9019</v>
      </c>
      <c r="C65" s="68" t="s">
        <v>120</v>
      </c>
      <c r="D65" s="68" t="s">
        <v>873</v>
      </c>
      <c r="E65" s="68" t="s">
        <v>73</v>
      </c>
      <c r="F65" t="s">
        <v>467</v>
      </c>
      <c r="G65" t="s">
        <v>1028</v>
      </c>
      <c r="H65" s="70" t="s">
        <v>369</v>
      </c>
      <c r="I65" s="70" t="s">
        <v>369</v>
      </c>
      <c r="J65" s="71" t="s">
        <v>1010</v>
      </c>
    </row>
    <row r="66" spans="1:10" x14ac:dyDescent="0.25">
      <c r="A66" s="64" t="str">
        <f t="shared" ref="A66:A81" si="2">CONCATENATE(C66,D66,"__",F66,": ",G66," - ",E66," año "," - RES",J66," - IES ",B66,)</f>
        <v>MzTSCO__M9 - U-5: Normas de seguridad - 2° año  - RES06201-DGE-23 - IES 9019</v>
      </c>
      <c r="B66" s="68">
        <v>9019</v>
      </c>
      <c r="C66" s="68" t="s">
        <v>120</v>
      </c>
      <c r="D66" s="68" t="s">
        <v>873</v>
      </c>
      <c r="E66" s="68" t="s">
        <v>73</v>
      </c>
      <c r="F66" t="s">
        <v>468</v>
      </c>
      <c r="G66" t="s">
        <v>1029</v>
      </c>
      <c r="H66" s="70" t="s">
        <v>369</v>
      </c>
      <c r="I66" s="70" t="s">
        <v>369</v>
      </c>
      <c r="J66" s="71" t="s">
        <v>1010</v>
      </c>
    </row>
    <row r="67" spans="1:10" x14ac:dyDescent="0.25">
      <c r="A67" s="64" t="str">
        <f t="shared" si="2"/>
        <v>MzTSCO__M9 - U-6: Steel framing - 2° año  - RES06201-DGE-23 - IES 9019</v>
      </c>
      <c r="B67" s="68">
        <v>9019</v>
      </c>
      <c r="C67" s="68" t="s">
        <v>120</v>
      </c>
      <c r="D67" s="68" t="s">
        <v>873</v>
      </c>
      <c r="E67" s="68" t="s">
        <v>73</v>
      </c>
      <c r="F67" t="s">
        <v>469</v>
      </c>
      <c r="G67" t="s">
        <v>1030</v>
      </c>
      <c r="H67" s="70" t="s">
        <v>369</v>
      </c>
      <c r="I67" s="70" t="s">
        <v>369</v>
      </c>
      <c r="J67" s="71" t="s">
        <v>1010</v>
      </c>
    </row>
    <row r="68" spans="1:10" x14ac:dyDescent="0.25">
      <c r="A68" s="64" t="str">
        <f t="shared" si="2"/>
        <v>MzTSCO__M9 - U-7: Práctica Profesionalizante - 2° año  - RES06201-DGE-23 - IES 9019</v>
      </c>
      <c r="B68" s="68">
        <v>9019</v>
      </c>
      <c r="C68" s="68" t="s">
        <v>120</v>
      </c>
      <c r="D68" s="68" t="s">
        <v>873</v>
      </c>
      <c r="E68" s="68" t="s">
        <v>73</v>
      </c>
      <c r="F68" t="s">
        <v>546</v>
      </c>
      <c r="G68" t="s">
        <v>396</v>
      </c>
      <c r="H68" s="70" t="s">
        <v>369</v>
      </c>
      <c r="I68" s="70" t="s">
        <v>369</v>
      </c>
      <c r="J68" s="71" t="s">
        <v>1010</v>
      </c>
    </row>
    <row r="69" spans="1:10" x14ac:dyDescent="0.25">
      <c r="A69" s="64" t="str">
        <f t="shared" si="2"/>
        <v>MzTSCO__M10 - U-1: Planos - 2° año  - RES06201-DGE-23 - IES 9019</v>
      </c>
      <c r="B69" s="68">
        <v>9019</v>
      </c>
      <c r="C69" s="68" t="s">
        <v>120</v>
      </c>
      <c r="D69" s="68" t="s">
        <v>873</v>
      </c>
      <c r="E69" s="68" t="s">
        <v>73</v>
      </c>
      <c r="F69" t="s">
        <v>470</v>
      </c>
      <c r="G69" t="s">
        <v>1031</v>
      </c>
      <c r="H69" s="70" t="s">
        <v>369</v>
      </c>
      <c r="I69" s="70" t="s">
        <v>369</v>
      </c>
      <c r="J69" s="71" t="s">
        <v>1010</v>
      </c>
    </row>
    <row r="70" spans="1:10" x14ac:dyDescent="0.25">
      <c r="A70" s="64" t="str">
        <f t="shared" si="2"/>
        <v>MzTSCO__M10 - U-2: Sistemas y métodos de representación - 2° año  - RES06201-DGE-23 - IES 9019</v>
      </c>
      <c r="B70" s="68">
        <v>9019</v>
      </c>
      <c r="C70" s="68" t="s">
        <v>120</v>
      </c>
      <c r="D70" s="68" t="s">
        <v>873</v>
      </c>
      <c r="E70" s="68" t="s">
        <v>73</v>
      </c>
      <c r="F70" t="s">
        <v>472</v>
      </c>
      <c r="G70" t="s">
        <v>1032</v>
      </c>
      <c r="H70" s="70" t="s">
        <v>369</v>
      </c>
      <c r="I70" s="70" t="s">
        <v>369</v>
      </c>
      <c r="J70" s="71" t="s">
        <v>1010</v>
      </c>
    </row>
    <row r="71" spans="1:10" x14ac:dyDescent="0.25">
      <c r="A71" s="64" t="str">
        <f t="shared" si="2"/>
        <v>MzTSCO__M10 - U-3: Métodos de proyección - 2° año  - RES06201-DGE-23 - IES 9019</v>
      </c>
      <c r="B71" s="68">
        <v>9019</v>
      </c>
      <c r="C71" s="68" t="s">
        <v>120</v>
      </c>
      <c r="D71" s="68" t="s">
        <v>873</v>
      </c>
      <c r="E71" s="68" t="s">
        <v>73</v>
      </c>
      <c r="F71" t="s">
        <v>474</v>
      </c>
      <c r="G71" t="s">
        <v>1033</v>
      </c>
      <c r="H71" s="70" t="s">
        <v>369</v>
      </c>
      <c r="I71" s="70" t="s">
        <v>369</v>
      </c>
      <c r="J71" s="71" t="s">
        <v>1010</v>
      </c>
    </row>
    <row r="72" spans="1:10" x14ac:dyDescent="0.25">
      <c r="A72" s="64" t="str">
        <f t="shared" si="2"/>
        <v>MzTSCO__M10 - U-4: Programas digitales - 2° año  - RES06201-DGE-23 - IES 9019</v>
      </c>
      <c r="B72" s="68">
        <v>9019</v>
      </c>
      <c r="C72" s="68" t="s">
        <v>120</v>
      </c>
      <c r="D72" s="68" t="s">
        <v>873</v>
      </c>
      <c r="E72" s="68" t="s">
        <v>73</v>
      </c>
      <c r="F72" t="s">
        <v>476</v>
      </c>
      <c r="G72" t="s">
        <v>1034</v>
      </c>
      <c r="H72" s="70" t="s">
        <v>369</v>
      </c>
      <c r="I72" s="70" t="s">
        <v>369</v>
      </c>
      <c r="J72" s="71" t="s">
        <v>1010</v>
      </c>
    </row>
    <row r="73" spans="1:10" x14ac:dyDescent="0.25">
      <c r="A73" s="64" t="str">
        <f t="shared" si="2"/>
        <v>MzTSCO__M10 - U-5: Cómputos y cálculo de materiales - 2° año  - RES06201-DGE-23 - IES 9019</v>
      </c>
      <c r="B73" s="68">
        <v>9019</v>
      </c>
      <c r="C73" s="68" t="s">
        <v>120</v>
      </c>
      <c r="D73" s="68" t="s">
        <v>873</v>
      </c>
      <c r="E73" s="68" t="s">
        <v>73</v>
      </c>
      <c r="F73" t="s">
        <v>478</v>
      </c>
      <c r="G73" t="s">
        <v>1035</v>
      </c>
      <c r="H73" s="70" t="s">
        <v>369</v>
      </c>
      <c r="I73" s="70" t="s">
        <v>369</v>
      </c>
      <c r="J73" s="71" t="s">
        <v>1010</v>
      </c>
    </row>
    <row r="74" spans="1:10" x14ac:dyDescent="0.25">
      <c r="A74" s="64" t="str">
        <f t="shared" si="2"/>
        <v>MzTSCO__M10 - U-6: Desarrollo y cálculo de Steel framing - 2° año  - RES06201-DGE-23 - IES 9019</v>
      </c>
      <c r="B74" s="68">
        <v>9019</v>
      </c>
      <c r="C74" s="68" t="s">
        <v>120</v>
      </c>
      <c r="D74" s="68" t="s">
        <v>873</v>
      </c>
      <c r="E74" s="68" t="s">
        <v>73</v>
      </c>
      <c r="F74" t="s">
        <v>479</v>
      </c>
      <c r="G74" t="s">
        <v>1036</v>
      </c>
      <c r="H74" s="70" t="s">
        <v>369</v>
      </c>
      <c r="I74" s="70" t="s">
        <v>369</v>
      </c>
      <c r="J74" s="71" t="s">
        <v>1010</v>
      </c>
    </row>
    <row r="75" spans="1:10" x14ac:dyDescent="0.25">
      <c r="A75" s="64" t="str">
        <f t="shared" si="2"/>
        <v>MzTSCO__M10 - U-7: Planificación, dirección y ejecución de obra liviana - 2° año  - RES06201-DGE-23 - IES 9019</v>
      </c>
      <c r="B75" s="68">
        <v>9019</v>
      </c>
      <c r="C75" s="68" t="s">
        <v>120</v>
      </c>
      <c r="D75" s="68" t="s">
        <v>873</v>
      </c>
      <c r="E75" s="68" t="s">
        <v>73</v>
      </c>
      <c r="F75" t="s">
        <v>480</v>
      </c>
      <c r="G75" t="s">
        <v>1037</v>
      </c>
      <c r="H75" s="70" t="s">
        <v>369</v>
      </c>
      <c r="I75" s="70" t="s">
        <v>369</v>
      </c>
      <c r="J75" s="71" t="s">
        <v>1010</v>
      </c>
    </row>
    <row r="76" spans="1:10" x14ac:dyDescent="0.25">
      <c r="A76" s="64" t="str">
        <f t="shared" si="2"/>
        <v>MzTSCO__M10 - U-8: Práctica Profesionalizante - 2° año  - RES06201-DGE-23 - IES 9019</v>
      </c>
      <c r="B76" s="68">
        <v>9019</v>
      </c>
      <c r="C76" s="68" t="s">
        <v>120</v>
      </c>
      <c r="D76" s="68" t="s">
        <v>873</v>
      </c>
      <c r="E76" s="68" t="s">
        <v>73</v>
      </c>
      <c r="F76" t="s">
        <v>559</v>
      </c>
      <c r="G76" t="s">
        <v>396</v>
      </c>
      <c r="H76" s="70" t="s">
        <v>369</v>
      </c>
      <c r="I76" s="70" t="s">
        <v>369</v>
      </c>
      <c r="J76" s="71" t="s">
        <v>1010</v>
      </c>
    </row>
    <row r="77" spans="1:10" x14ac:dyDescent="0.25">
      <c r="A77" s="64" t="str">
        <f t="shared" si="2"/>
        <v>MzTSCO__M11 - U-1: Eficiencia energética en la construcción liviana - 2° año  - RES06201-DGE-23 - IES 9019</v>
      </c>
      <c r="B77" s="68">
        <v>9019</v>
      </c>
      <c r="C77" s="68" t="s">
        <v>120</v>
      </c>
      <c r="D77" s="68" t="s">
        <v>873</v>
      </c>
      <c r="E77" s="68" t="s">
        <v>73</v>
      </c>
      <c r="F77" t="s">
        <v>565</v>
      </c>
      <c r="G77" t="s">
        <v>1038</v>
      </c>
      <c r="H77" s="70" t="s">
        <v>369</v>
      </c>
      <c r="I77" s="70" t="s">
        <v>369</v>
      </c>
      <c r="J77" s="71" t="s">
        <v>1010</v>
      </c>
    </row>
    <row r="78" spans="1:10" x14ac:dyDescent="0.25">
      <c r="A78" s="64" t="str">
        <f t="shared" si="2"/>
        <v>MzTSCO__M11 - U-2: Conversión energética y rendimiento - 2° año  - RES06201-DGE-23 - IES 9019</v>
      </c>
      <c r="B78" s="68">
        <v>9019</v>
      </c>
      <c r="C78" s="68" t="s">
        <v>120</v>
      </c>
      <c r="D78" s="68" t="s">
        <v>873</v>
      </c>
      <c r="E78" s="68" t="s">
        <v>73</v>
      </c>
      <c r="F78" t="s">
        <v>567</v>
      </c>
      <c r="G78" t="s">
        <v>1039</v>
      </c>
      <c r="H78" s="70" t="s">
        <v>369</v>
      </c>
      <c r="I78" s="70" t="s">
        <v>369</v>
      </c>
      <c r="J78" s="71" t="s">
        <v>1010</v>
      </c>
    </row>
    <row r="79" spans="1:10" x14ac:dyDescent="0.25">
      <c r="A79" s="64" t="str">
        <f t="shared" si="2"/>
        <v>MzTSCO__M11 - U-3: Nociones de mantenimiento de sistemas - 2° año  - RES06201-DGE-23 - IES 9019</v>
      </c>
      <c r="B79" s="68">
        <v>9019</v>
      </c>
      <c r="C79" s="68" t="s">
        <v>120</v>
      </c>
      <c r="D79" s="68" t="s">
        <v>873</v>
      </c>
      <c r="E79" s="68" t="s">
        <v>73</v>
      </c>
      <c r="F79" t="s">
        <v>569</v>
      </c>
      <c r="G79" t="s">
        <v>1040</v>
      </c>
      <c r="H79" s="70" t="s">
        <v>369</v>
      </c>
      <c r="I79" s="70" t="s">
        <v>369</v>
      </c>
      <c r="J79" s="71" t="s">
        <v>1010</v>
      </c>
    </row>
    <row r="80" spans="1:10" x14ac:dyDescent="0.25">
      <c r="A80" s="64" t="str">
        <f t="shared" si="2"/>
        <v>MzTSCO__M11 - U-4: Ahorro de energía y hábitos de consumo - 2° año  - RES06201-DGE-23 - IES 9019</v>
      </c>
      <c r="B80" s="68">
        <v>9019</v>
      </c>
      <c r="C80" s="68" t="s">
        <v>120</v>
      </c>
      <c r="D80" s="68" t="s">
        <v>873</v>
      </c>
      <c r="E80" s="68" t="s">
        <v>73</v>
      </c>
      <c r="F80" t="s">
        <v>571</v>
      </c>
      <c r="G80" t="s">
        <v>1041</v>
      </c>
      <c r="H80" s="70" t="s">
        <v>369</v>
      </c>
      <c r="I80" s="70" t="s">
        <v>369</v>
      </c>
      <c r="J80" s="71" t="s">
        <v>1010</v>
      </c>
    </row>
    <row r="81" spans="1:10" x14ac:dyDescent="0.25">
      <c r="A81" s="64" t="str">
        <f t="shared" si="2"/>
        <v>MzTSCO__M11 - U-5: Práctica Profesionalizante - 2° año  - RES06201-DGE-23 - IES 9019</v>
      </c>
      <c r="B81" s="68">
        <v>9019</v>
      </c>
      <c r="C81" s="68" t="s">
        <v>120</v>
      </c>
      <c r="D81" s="68" t="s">
        <v>873</v>
      </c>
      <c r="E81" s="68" t="s">
        <v>73</v>
      </c>
      <c r="F81" t="s">
        <v>687</v>
      </c>
      <c r="G81" t="s">
        <v>396</v>
      </c>
      <c r="H81" s="70" t="s">
        <v>369</v>
      </c>
      <c r="I81" s="70" t="s">
        <v>369</v>
      </c>
      <c r="J81" s="71" t="s">
        <v>1010</v>
      </c>
    </row>
    <row r="82" spans="1:10" x14ac:dyDescent="0.25">
      <c r="A82" s="64"/>
      <c r="B82" s="68"/>
      <c r="C82" s="68"/>
      <c r="D82" s="68"/>
      <c r="E82" s="68"/>
      <c r="H82" s="70"/>
      <c r="I82" s="70"/>
      <c r="J82" s="71"/>
    </row>
    <row r="83" spans="1:10" x14ac:dyDescent="0.25">
      <c r="A83" s="64"/>
      <c r="B83" s="68"/>
      <c r="C83" s="68"/>
      <c r="D83" s="68"/>
      <c r="E83" s="68"/>
      <c r="H83" s="70"/>
      <c r="I83" s="70"/>
      <c r="J83" s="71"/>
    </row>
    <row r="84" spans="1:10" x14ac:dyDescent="0.25">
      <c r="A84" s="64"/>
      <c r="B84" s="68"/>
      <c r="C84" s="68"/>
      <c r="D84" s="68"/>
      <c r="E84" s="68"/>
      <c r="H84" s="70"/>
      <c r="I84" s="70"/>
      <c r="J84" s="71"/>
    </row>
    <row r="85" spans="1:10" x14ac:dyDescent="0.25">
      <c r="A85" s="64"/>
      <c r="B85" s="68"/>
      <c r="C85" s="68"/>
      <c r="D85" s="68"/>
      <c r="E85" s="68"/>
      <c r="H85" s="70"/>
      <c r="I85" s="70"/>
      <c r="J85" s="71"/>
    </row>
    <row r="86" spans="1:10" x14ac:dyDescent="0.25">
      <c r="A86" s="64"/>
      <c r="B86" s="68"/>
      <c r="C86" s="68"/>
      <c r="D86" s="68"/>
      <c r="E86" s="68"/>
      <c r="H86" s="70"/>
      <c r="I86" s="70"/>
      <c r="J86" s="71"/>
    </row>
    <row r="87" spans="1:10" x14ac:dyDescent="0.25">
      <c r="A87" s="64"/>
      <c r="B87" s="68"/>
      <c r="C87" s="68"/>
      <c r="D87" s="68"/>
      <c r="E87" s="68"/>
      <c r="H87" s="70"/>
      <c r="I87" s="70"/>
      <c r="J87" s="71"/>
    </row>
    <row r="88" spans="1:10" x14ac:dyDescent="0.25">
      <c r="A88" s="64"/>
      <c r="B88" s="68"/>
      <c r="C88" s="68"/>
      <c r="D88" s="68"/>
      <c r="E88" s="68"/>
      <c r="H88" s="70"/>
      <c r="I88" s="70"/>
      <c r="J88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J32"/>
  <sheetViews>
    <sheetView workbookViewId="0"/>
  </sheetViews>
  <sheetFormatPr baseColWidth="10" defaultRowHeight="15" x14ac:dyDescent="0.25"/>
  <cols>
    <col min="1" max="1" width="46.85546875" customWidth="1"/>
  </cols>
  <sheetData>
    <row r="1" spans="1:10" x14ac:dyDescent="0.25">
      <c r="A1" t="str">
        <f t="shared" ref="A1:A32" si="0">CONCATENATE(C1,D1,F1,": ",G1," - ",E1," año/",H1,"/",I1," - RES",J1," - IES ",B1,)</f>
        <v>MzTSMI#066: COMUNICACIÓN, COMPRENSIÓN Y PRODUCCIÓN DE TEXTOS - 1° año/3Hs/1°Cuat - RES00905-DGE-19 - IES 9019</v>
      </c>
      <c r="B1">
        <v>9019</v>
      </c>
      <c r="C1" t="s">
        <v>120</v>
      </c>
      <c r="D1" t="s">
        <v>146</v>
      </c>
      <c r="E1" t="s">
        <v>83</v>
      </c>
      <c r="F1" t="s">
        <v>208</v>
      </c>
      <c r="G1" t="s">
        <v>88</v>
      </c>
      <c r="H1" t="s">
        <v>71</v>
      </c>
      <c r="I1" t="s">
        <v>78</v>
      </c>
      <c r="J1" t="s">
        <v>145</v>
      </c>
    </row>
    <row r="2" spans="1:10" x14ac:dyDescent="0.25">
      <c r="A2" t="str">
        <f t="shared" si="0"/>
        <v>MzTSMI#067: PROBLEMÁTICA SOCIOCULTURAL Y DEL CONTEXTO - 1° año/3Hs/2°Cuat - RES00905-DGE-19 - IES 9019</v>
      </c>
      <c r="B2">
        <v>9019</v>
      </c>
      <c r="C2" t="s">
        <v>120</v>
      </c>
      <c r="D2" t="s">
        <v>146</v>
      </c>
      <c r="E2" t="s">
        <v>83</v>
      </c>
      <c r="F2" t="s">
        <v>209</v>
      </c>
      <c r="G2" t="s">
        <v>162</v>
      </c>
      <c r="H2" t="s">
        <v>71</v>
      </c>
      <c r="I2" t="s">
        <v>77</v>
      </c>
      <c r="J2" t="s">
        <v>145</v>
      </c>
    </row>
    <row r="3" spans="1:10" x14ac:dyDescent="0.25">
      <c r="A3" t="str">
        <f t="shared" si="0"/>
        <v>MzTSMI#068: INGLÉS TÉCNICO - 1° año/3Hs/1°Cuat - RES00905-DGE-19 - IES 9019</v>
      </c>
      <c r="B3">
        <v>9019</v>
      </c>
      <c r="C3" t="s">
        <v>120</v>
      </c>
      <c r="D3" t="s">
        <v>146</v>
      </c>
      <c r="E3" t="s">
        <v>83</v>
      </c>
      <c r="F3" t="s">
        <v>210</v>
      </c>
      <c r="G3" t="s">
        <v>81</v>
      </c>
      <c r="H3" t="s">
        <v>71</v>
      </c>
      <c r="I3" t="s">
        <v>78</v>
      </c>
      <c r="J3" t="s">
        <v>145</v>
      </c>
    </row>
    <row r="4" spans="1:10" x14ac:dyDescent="0.25">
      <c r="A4" t="str">
        <f t="shared" si="0"/>
        <v>MzTSMI#069: TIC - 1° año/3Hs/2°Cuat - RES00905-DGE-19 - IES 9019</v>
      </c>
      <c r="B4">
        <v>9019</v>
      </c>
      <c r="C4" t="s">
        <v>120</v>
      </c>
      <c r="D4" t="s">
        <v>146</v>
      </c>
      <c r="E4" t="s">
        <v>83</v>
      </c>
      <c r="F4" t="s">
        <v>211</v>
      </c>
      <c r="G4" t="s">
        <v>144</v>
      </c>
      <c r="H4" t="s">
        <v>71</v>
      </c>
      <c r="I4" t="s">
        <v>77</v>
      </c>
      <c r="J4" t="s">
        <v>145</v>
      </c>
    </row>
    <row r="5" spans="1:10" x14ac:dyDescent="0.25">
      <c r="A5" t="str">
        <f t="shared" si="0"/>
        <v>MzTSMI#070: MATEMÁTICA - 1° año/3Hs/Anual - RES00905-DGE-19 - IES 9019</v>
      </c>
      <c r="B5">
        <v>9019</v>
      </c>
      <c r="C5" t="s">
        <v>120</v>
      </c>
      <c r="D5" t="s">
        <v>146</v>
      </c>
      <c r="E5" t="s">
        <v>83</v>
      </c>
      <c r="F5" t="s">
        <v>212</v>
      </c>
      <c r="G5" t="s">
        <v>84</v>
      </c>
      <c r="H5" t="s">
        <v>71</v>
      </c>
      <c r="I5" t="s">
        <v>70</v>
      </c>
      <c r="J5" t="s">
        <v>145</v>
      </c>
    </row>
    <row r="6" spans="1:10" x14ac:dyDescent="0.25">
      <c r="A6" t="str">
        <f t="shared" si="0"/>
        <v>MzTSMI#071: FÍSICA - 1° año/3Hs/Anual - RES00905-DGE-19 - IES 9019</v>
      </c>
      <c r="B6">
        <v>9019</v>
      </c>
      <c r="C6" t="s">
        <v>120</v>
      </c>
      <c r="D6" t="s">
        <v>146</v>
      </c>
      <c r="E6" t="s">
        <v>83</v>
      </c>
      <c r="F6" t="s">
        <v>213</v>
      </c>
      <c r="G6" t="s">
        <v>117</v>
      </c>
      <c r="H6" t="s">
        <v>71</v>
      </c>
      <c r="I6" t="s">
        <v>70</v>
      </c>
      <c r="J6" t="s">
        <v>145</v>
      </c>
    </row>
    <row r="7" spans="1:10" x14ac:dyDescent="0.25">
      <c r="A7" t="str">
        <f t="shared" si="0"/>
        <v>MzTSMI#072: QUÍMICA GENERAL - 1° año/3Hs/Anual - RES00905-DGE-19 - IES 9019</v>
      </c>
      <c r="B7">
        <v>9019</v>
      </c>
      <c r="C7" t="s">
        <v>120</v>
      </c>
      <c r="D7" t="s">
        <v>146</v>
      </c>
      <c r="E7" t="s">
        <v>83</v>
      </c>
      <c r="F7" t="s">
        <v>214</v>
      </c>
      <c r="G7" t="s">
        <v>116</v>
      </c>
      <c r="H7" t="s">
        <v>71</v>
      </c>
      <c r="I7" t="s">
        <v>70</v>
      </c>
      <c r="J7" t="s">
        <v>145</v>
      </c>
    </row>
    <row r="8" spans="1:10" x14ac:dyDescent="0.25">
      <c r="A8" t="str">
        <f t="shared" si="0"/>
        <v>MzTSMI#073: GEOLOGÍA GENERAL - 1° año/4Hs/Anual - RES00905-DGE-19 - IES 9019</v>
      </c>
      <c r="B8">
        <v>9019</v>
      </c>
      <c r="C8" t="s">
        <v>120</v>
      </c>
      <c r="D8" t="s">
        <v>146</v>
      </c>
      <c r="E8" t="s">
        <v>83</v>
      </c>
      <c r="F8" t="s">
        <v>215</v>
      </c>
      <c r="G8" t="s">
        <v>161</v>
      </c>
      <c r="H8" t="s">
        <v>76</v>
      </c>
      <c r="I8" t="s">
        <v>70</v>
      </c>
      <c r="J8" t="s">
        <v>145</v>
      </c>
    </row>
    <row r="9" spans="1:10" x14ac:dyDescent="0.25">
      <c r="A9" t="str">
        <f t="shared" si="0"/>
        <v>MzTSMI#074: MINERALOGÍA Y PETROLOGÍA - 1° año/2Hs/Anual - RES00905-DGE-19 - IES 9019</v>
      </c>
      <c r="B9">
        <v>9019</v>
      </c>
      <c r="C9" t="s">
        <v>120</v>
      </c>
      <c r="D9" t="s">
        <v>146</v>
      </c>
      <c r="E9" t="s">
        <v>83</v>
      </c>
      <c r="F9" t="s">
        <v>216</v>
      </c>
      <c r="G9" t="s">
        <v>160</v>
      </c>
      <c r="H9" t="s">
        <v>80</v>
      </c>
      <c r="I9" t="s">
        <v>70</v>
      </c>
      <c r="J9" t="s">
        <v>145</v>
      </c>
    </row>
    <row r="10" spans="1:10" x14ac:dyDescent="0.25">
      <c r="A10" t="str">
        <f t="shared" si="0"/>
        <v>MzTSMI#075: TOPOGRAFÍA APLICADA - 1° año/4Hs/Anual - RES00905-DGE-19 - IES 9019</v>
      </c>
      <c r="B10">
        <v>9019</v>
      </c>
      <c r="C10" t="s">
        <v>120</v>
      </c>
      <c r="D10" t="s">
        <v>146</v>
      </c>
      <c r="E10" t="s">
        <v>83</v>
      </c>
      <c r="F10" t="s">
        <v>217</v>
      </c>
      <c r="G10" t="s">
        <v>159</v>
      </c>
      <c r="H10" t="s">
        <v>76</v>
      </c>
      <c r="I10" t="s">
        <v>70</v>
      </c>
      <c r="J10" t="s">
        <v>145</v>
      </c>
    </row>
    <row r="11" spans="1:10" x14ac:dyDescent="0.25">
      <c r="A11" t="str">
        <f t="shared" si="0"/>
        <v>MzTSMI#076: INTRODUCCIÓN A LAS OPERACIONES MINERAS - 1° año/3Hs/1°Cuat - RES00905-DGE-19 - IES 9019</v>
      </c>
      <c r="B11">
        <v>9019</v>
      </c>
      <c r="C11" t="s">
        <v>120</v>
      </c>
      <c r="D11" t="s">
        <v>146</v>
      </c>
      <c r="E11" t="s">
        <v>83</v>
      </c>
      <c r="F11" t="s">
        <v>218</v>
      </c>
      <c r="G11" t="s">
        <v>158</v>
      </c>
      <c r="H11" t="s">
        <v>71</v>
      </c>
      <c r="I11" t="s">
        <v>78</v>
      </c>
      <c r="J11" t="s">
        <v>145</v>
      </c>
    </row>
    <row r="12" spans="1:10" x14ac:dyDescent="0.25">
      <c r="A12" t="str">
        <f t="shared" si="0"/>
        <v>MzTSMI#077: PRÁCTICA PROFESIONALIZANTE I - 1° año/3Hs/2°Cuat - RES00905-DGE-19 - IES 9019</v>
      </c>
      <c r="B12">
        <v>9019</v>
      </c>
      <c r="C12" t="s">
        <v>120</v>
      </c>
      <c r="D12" t="s">
        <v>146</v>
      </c>
      <c r="E12" t="s">
        <v>83</v>
      </c>
      <c r="F12" t="s">
        <v>219</v>
      </c>
      <c r="G12" t="s">
        <v>82</v>
      </c>
      <c r="H12" t="s">
        <v>71</v>
      </c>
      <c r="I12" t="s">
        <v>77</v>
      </c>
      <c r="J12" t="s">
        <v>145</v>
      </c>
    </row>
    <row r="13" spans="1:10" x14ac:dyDescent="0.25">
      <c r="A13" t="str">
        <f t="shared" si="0"/>
        <v>MzTSMI#078: INGLÉS COMUNICATIVO - 2° año/3Hs/1°Cuat - RES00905-DGE-19 - IES 9019</v>
      </c>
      <c r="B13">
        <v>9019</v>
      </c>
      <c r="C13" t="s">
        <v>120</v>
      </c>
      <c r="D13" t="s">
        <v>146</v>
      </c>
      <c r="E13" t="s">
        <v>73</v>
      </c>
      <c r="F13" t="s">
        <v>220</v>
      </c>
      <c r="G13" t="s">
        <v>157</v>
      </c>
      <c r="H13" t="s">
        <v>71</v>
      </c>
      <c r="I13" t="s">
        <v>78</v>
      </c>
      <c r="J13" t="s">
        <v>145</v>
      </c>
    </row>
    <row r="14" spans="1:10" x14ac:dyDescent="0.25">
      <c r="A14" t="str">
        <f t="shared" si="0"/>
        <v>MzTSMI#079: TECNOLOGÍA DE LA INFORMACIÓN APLICADA A LA MINERÍA - 2° año/3Hs/2°Cuat - RES00905-DGE-19 - IES 9019</v>
      </c>
      <c r="B14">
        <v>9019</v>
      </c>
      <c r="C14" t="s">
        <v>120</v>
      </c>
      <c r="D14" t="s">
        <v>146</v>
      </c>
      <c r="E14" t="s">
        <v>73</v>
      </c>
      <c r="F14" t="s">
        <v>221</v>
      </c>
      <c r="G14" t="s">
        <v>156</v>
      </c>
      <c r="H14" t="s">
        <v>71</v>
      </c>
      <c r="I14" t="s">
        <v>77</v>
      </c>
      <c r="J14" t="s">
        <v>145</v>
      </c>
    </row>
    <row r="15" spans="1:10" x14ac:dyDescent="0.25">
      <c r="A15" t="str">
        <f t="shared" si="0"/>
        <v>MzTSMI#080: CARTOGRAFÍA Y SENSORES REMOTOS - 2° año/4Hs/1°Cuat - RES00905-DGE-19 - IES 9019</v>
      </c>
      <c r="B15">
        <v>9019</v>
      </c>
      <c r="C15" t="s">
        <v>120</v>
      </c>
      <c r="D15" t="s">
        <v>146</v>
      </c>
      <c r="E15" t="s">
        <v>73</v>
      </c>
      <c r="F15" t="s">
        <v>222</v>
      </c>
      <c r="G15" t="s">
        <v>155</v>
      </c>
      <c r="H15" t="s">
        <v>76</v>
      </c>
      <c r="I15" t="s">
        <v>78</v>
      </c>
      <c r="J15" t="s">
        <v>145</v>
      </c>
    </row>
    <row r="16" spans="1:10" x14ac:dyDescent="0.25">
      <c r="A16" t="str">
        <f t="shared" si="0"/>
        <v>MzTSMI#081: ORGANIZACIÓN Y LEGISLACIÓN MINERA - 2° año/3Hs/2°Cuat - RES00905-DGE-19 - IES 9019</v>
      </c>
      <c r="B16">
        <v>9019</v>
      </c>
      <c r="C16" t="s">
        <v>120</v>
      </c>
      <c r="D16" t="s">
        <v>146</v>
      </c>
      <c r="E16" t="s">
        <v>73</v>
      </c>
      <c r="F16" t="s">
        <v>223</v>
      </c>
      <c r="G16" t="s">
        <v>154</v>
      </c>
      <c r="H16" t="s">
        <v>71</v>
      </c>
      <c r="I16" t="s">
        <v>77</v>
      </c>
      <c r="J16" t="s">
        <v>145</v>
      </c>
    </row>
    <row r="17" spans="1:10" x14ac:dyDescent="0.25">
      <c r="A17" t="str">
        <f t="shared" si="0"/>
        <v>MzTSMI#082: PROSPECCIÓN Y EXPLORACIÓN MINERA - 2° año/4Hs/Anual - RES00905-DGE-19 - IES 9019</v>
      </c>
      <c r="B17">
        <v>9019</v>
      </c>
      <c r="C17" t="s">
        <v>120</v>
      </c>
      <c r="D17" t="s">
        <v>146</v>
      </c>
      <c r="E17" t="s">
        <v>73</v>
      </c>
      <c r="F17" t="s">
        <v>224</v>
      </c>
      <c r="G17" t="s">
        <v>153</v>
      </c>
      <c r="H17" t="s">
        <v>76</v>
      </c>
      <c r="I17" t="s">
        <v>70</v>
      </c>
      <c r="J17" t="s">
        <v>145</v>
      </c>
    </row>
    <row r="18" spans="1:10" x14ac:dyDescent="0.25">
      <c r="A18" t="str">
        <f t="shared" si="0"/>
        <v>MzTSMI#083: ÉTICA PROFESIONAL - 2° año/3Hs/1°Cuat - RES00905-DGE-19 - IES 9019</v>
      </c>
      <c r="B18">
        <v>9019</v>
      </c>
      <c r="C18" t="s">
        <v>120</v>
      </c>
      <c r="D18" t="s">
        <v>146</v>
      </c>
      <c r="E18" t="s">
        <v>73</v>
      </c>
      <c r="F18" t="s">
        <v>225</v>
      </c>
      <c r="G18" t="s">
        <v>98</v>
      </c>
      <c r="H18" t="s">
        <v>71</v>
      </c>
      <c r="I18" t="s">
        <v>78</v>
      </c>
      <c r="J18" t="s">
        <v>145</v>
      </c>
    </row>
    <row r="19" spans="1:10" x14ac:dyDescent="0.25">
      <c r="A19" t="str">
        <f t="shared" si="0"/>
        <v>MzTSMI#084: GEOLOGÍA DE YACIMIENTOS - 2° año/3Hs/Anual - RES00905-DGE-19 - IES 9019</v>
      </c>
      <c r="B19">
        <v>9019</v>
      </c>
      <c r="C19" t="s">
        <v>120</v>
      </c>
      <c r="D19" t="s">
        <v>146</v>
      </c>
      <c r="E19" t="s">
        <v>73</v>
      </c>
      <c r="F19" t="s">
        <v>226</v>
      </c>
      <c r="G19" t="s">
        <v>152</v>
      </c>
      <c r="H19" t="s">
        <v>71</v>
      </c>
      <c r="I19" t="s">
        <v>70</v>
      </c>
      <c r="J19" t="s">
        <v>145</v>
      </c>
    </row>
    <row r="20" spans="1:10" x14ac:dyDescent="0.25">
      <c r="A20" t="str">
        <f t="shared" si="0"/>
        <v>MzTSMI#085: QUÍMICA APLICADA - 2° año/3Hs/Anual - RES00905-DGE-19 - IES 9019</v>
      </c>
      <c r="B20">
        <v>9019</v>
      </c>
      <c r="C20" t="s">
        <v>120</v>
      </c>
      <c r="D20" t="s">
        <v>146</v>
      </c>
      <c r="E20" t="s">
        <v>73</v>
      </c>
      <c r="F20" t="s">
        <v>227</v>
      </c>
      <c r="G20" t="s">
        <v>151</v>
      </c>
      <c r="H20" t="s">
        <v>71</v>
      </c>
      <c r="I20" t="s">
        <v>70</v>
      </c>
      <c r="J20" t="s">
        <v>145</v>
      </c>
    </row>
    <row r="21" spans="1:10" x14ac:dyDescent="0.25">
      <c r="A21" t="str">
        <f t="shared" si="0"/>
        <v>MzTSMI#086: PERFORACIONES Y VOLADURAS - 2° año/4Hs/Anual - RES00905-DGE-19 - IES 9019</v>
      </c>
      <c r="B21">
        <v>9019</v>
      </c>
      <c r="C21" t="s">
        <v>120</v>
      </c>
      <c r="D21" t="s">
        <v>146</v>
      </c>
      <c r="E21" t="s">
        <v>73</v>
      </c>
      <c r="F21" t="s">
        <v>228</v>
      </c>
      <c r="G21" t="s">
        <v>150</v>
      </c>
      <c r="H21" t="s">
        <v>76</v>
      </c>
      <c r="I21" t="s">
        <v>70</v>
      </c>
      <c r="J21" t="s">
        <v>145</v>
      </c>
    </row>
    <row r="22" spans="1:10" x14ac:dyDescent="0.25">
      <c r="A22" t="str">
        <f t="shared" si="0"/>
        <v>MzTSMI#087: CONTROL Y GESTIÓN DE OPERACIONES MINERAS - 2° año/3Hs/Anual - RES00905-DGE-19 - IES 9019</v>
      </c>
      <c r="B22">
        <v>9019</v>
      </c>
      <c r="C22" t="s">
        <v>120</v>
      </c>
      <c r="D22" t="s">
        <v>146</v>
      </c>
      <c r="E22" t="s">
        <v>73</v>
      </c>
      <c r="F22" t="s">
        <v>229</v>
      </c>
      <c r="G22" t="s">
        <v>149</v>
      </c>
      <c r="H22" t="s">
        <v>71</v>
      </c>
      <c r="I22" t="s">
        <v>70</v>
      </c>
      <c r="J22" t="s">
        <v>145</v>
      </c>
    </row>
    <row r="23" spans="1:10" x14ac:dyDescent="0.25">
      <c r="A23" t="str">
        <f t="shared" si="0"/>
        <v>MzTSMI#088: PRÁCTICA PROFESIONALIZANTE II - 2° año/3Hs/Anual - RES00905-DGE-19 - IES 9019</v>
      </c>
      <c r="B23">
        <v>9019</v>
      </c>
      <c r="C23" t="s">
        <v>120</v>
      </c>
      <c r="D23" t="s">
        <v>146</v>
      </c>
      <c r="E23" t="s">
        <v>73</v>
      </c>
      <c r="F23" t="s">
        <v>230</v>
      </c>
      <c r="G23" t="s">
        <v>72</v>
      </c>
      <c r="H23" t="s">
        <v>71</v>
      </c>
      <c r="I23" t="s">
        <v>70</v>
      </c>
      <c r="J23" t="s">
        <v>145</v>
      </c>
    </row>
    <row r="24" spans="1:10" ht="90" x14ac:dyDescent="0.25">
      <c r="A24" t="str">
        <f t="shared" si="0"/>
        <v>MzTSMI#089: MÁQUINAS Y EQUIPOS DE CONSTRUCCIONES MINERAS - 3° año/4Hs/Anual - RES00905-DGE-19 - IES 9019</v>
      </c>
      <c r="B24">
        <v>9019</v>
      </c>
      <c r="C24" t="s">
        <v>120</v>
      </c>
      <c r="D24" t="s">
        <v>146</v>
      </c>
      <c r="E24" t="s">
        <v>91</v>
      </c>
      <c r="F24" t="s">
        <v>231</v>
      </c>
      <c r="G24" s="75" t="s">
        <v>826</v>
      </c>
      <c r="H24" t="s">
        <v>76</v>
      </c>
      <c r="I24" t="s">
        <v>70</v>
      </c>
      <c r="J24" t="s">
        <v>145</v>
      </c>
    </row>
    <row r="25" spans="1:10" ht="90" x14ac:dyDescent="0.25">
      <c r="A25" t="str">
        <f t="shared" si="0"/>
        <v>MzTSMI#090: MÉTODOS DE EXPLOTACIÓN DE MINAS Y CANTERAS - 3° año/4Hs/Anual - RES00905-DGE-19 - IES 9019</v>
      </c>
      <c r="B25">
        <v>9019</v>
      </c>
      <c r="C25" t="s">
        <v>120</v>
      </c>
      <c r="D25" t="s">
        <v>146</v>
      </c>
      <c r="E25" t="s">
        <v>91</v>
      </c>
      <c r="F25" t="s">
        <v>232</v>
      </c>
      <c r="G25" s="75" t="s">
        <v>148</v>
      </c>
      <c r="H25" t="s">
        <v>76</v>
      </c>
      <c r="I25" t="s">
        <v>70</v>
      </c>
      <c r="J25" t="s">
        <v>145</v>
      </c>
    </row>
    <row r="26" spans="1:10" ht="30" x14ac:dyDescent="0.25">
      <c r="A26" t="str">
        <f t="shared" si="0"/>
        <v>MzTSMI#091: ANÁLISIS DE MENA - 3° año/3Hs/Anual - RES00905-DGE-19 - IES 9019</v>
      </c>
      <c r="B26">
        <v>9019</v>
      </c>
      <c r="C26" t="s">
        <v>120</v>
      </c>
      <c r="D26" t="s">
        <v>146</v>
      </c>
      <c r="E26" t="s">
        <v>91</v>
      </c>
      <c r="F26" t="s">
        <v>233</v>
      </c>
      <c r="G26" s="75" t="s">
        <v>827</v>
      </c>
      <c r="H26" t="s">
        <v>71</v>
      </c>
      <c r="I26" t="s">
        <v>70</v>
      </c>
      <c r="J26" t="s">
        <v>145</v>
      </c>
    </row>
    <row r="27" spans="1:10" ht="45" x14ac:dyDescent="0.25">
      <c r="A27" t="str">
        <f t="shared" si="0"/>
        <v>MzTSMI#092: IMPACTO AMBIENTAL MINERO - 3° año/3Hs/Anual - RES00905-DGE-19 - IES 9019</v>
      </c>
      <c r="B27">
        <v>9019</v>
      </c>
      <c r="C27" t="s">
        <v>120</v>
      </c>
      <c r="D27" t="s">
        <v>146</v>
      </c>
      <c r="E27" t="s">
        <v>91</v>
      </c>
      <c r="F27" t="s">
        <v>234</v>
      </c>
      <c r="G27" s="75" t="s">
        <v>828</v>
      </c>
      <c r="H27" t="s">
        <v>71</v>
      </c>
      <c r="I27" t="s">
        <v>70</v>
      </c>
      <c r="J27" t="s">
        <v>145</v>
      </c>
    </row>
    <row r="28" spans="1:10" ht="45" x14ac:dyDescent="0.25">
      <c r="A28" t="str">
        <f t="shared" si="0"/>
        <v>MzTSMI#093: TRATAMIENTO DE MINERALES - 3° año/4Hs/Anual - RES00905-DGE-19 - IES 9019</v>
      </c>
      <c r="B28">
        <v>9019</v>
      </c>
      <c r="C28" t="s">
        <v>120</v>
      </c>
      <c r="D28" t="s">
        <v>146</v>
      </c>
      <c r="E28" t="s">
        <v>91</v>
      </c>
      <c r="F28" t="s">
        <v>235</v>
      </c>
      <c r="G28" s="75" t="s">
        <v>829</v>
      </c>
      <c r="H28" t="s">
        <v>76</v>
      </c>
      <c r="I28" t="s">
        <v>70</v>
      </c>
      <c r="J28" t="s">
        <v>145</v>
      </c>
    </row>
    <row r="29" spans="1:10" ht="45" x14ac:dyDescent="0.25">
      <c r="A29" t="str">
        <f t="shared" si="0"/>
        <v>MzTSMI#094: HIGIENE Y SEGURIDAD MINERA - 3° año/4Hs/1°Cuat - RES00905-DGE-19 - IES 9019</v>
      </c>
      <c r="B29">
        <v>9019</v>
      </c>
      <c r="C29" t="s">
        <v>120</v>
      </c>
      <c r="D29" t="s">
        <v>146</v>
      </c>
      <c r="E29" t="s">
        <v>91</v>
      </c>
      <c r="F29" t="s">
        <v>236</v>
      </c>
      <c r="G29" s="79" t="s">
        <v>147</v>
      </c>
      <c r="H29" t="s">
        <v>76</v>
      </c>
      <c r="I29" t="s">
        <v>78</v>
      </c>
      <c r="J29" t="s">
        <v>145</v>
      </c>
    </row>
    <row r="30" spans="1:10" ht="60" x14ac:dyDescent="0.25">
      <c r="A30" t="str">
        <f t="shared" si="0"/>
        <v>MzTSMI#095: GESTIÓN DE EMPRENDIMIENTOS MINEROS - 3° año/4Hs/2°Cuat - RES00905-DGE-19 - IES 9019</v>
      </c>
      <c r="B30">
        <v>9019</v>
      </c>
      <c r="C30" t="s">
        <v>120</v>
      </c>
      <c r="D30" t="s">
        <v>146</v>
      </c>
      <c r="E30" t="s">
        <v>91</v>
      </c>
      <c r="F30" t="s">
        <v>237</v>
      </c>
      <c r="G30" s="75" t="s">
        <v>830</v>
      </c>
      <c r="H30" t="s">
        <v>76</v>
      </c>
      <c r="I30" t="s">
        <v>77</v>
      </c>
      <c r="J30" t="s">
        <v>145</v>
      </c>
    </row>
    <row r="31" spans="1:10" ht="75" x14ac:dyDescent="0.25">
      <c r="A31" t="str">
        <f t="shared" si="0"/>
        <v>MzTSMI#096: PLANIFICACIÓN, MANTENIMIENTO Y SERVICIOS - 3° año/3Hs/Anual - RES00905-DGE-19 - IES 9019</v>
      </c>
      <c r="B31">
        <v>9019</v>
      </c>
      <c r="C31" t="s">
        <v>120</v>
      </c>
      <c r="D31" t="s">
        <v>146</v>
      </c>
      <c r="E31" t="s">
        <v>91</v>
      </c>
      <c r="F31" t="s">
        <v>238</v>
      </c>
      <c r="G31" s="75" t="s">
        <v>831</v>
      </c>
      <c r="H31" t="s">
        <v>71</v>
      </c>
      <c r="I31" t="s">
        <v>70</v>
      </c>
      <c r="J31" t="s">
        <v>145</v>
      </c>
    </row>
    <row r="32" spans="1:10" ht="60" x14ac:dyDescent="0.25">
      <c r="A32" t="str">
        <f t="shared" si="0"/>
        <v>MzTSMI#097: PRÁCTICA PROFESIONALIZANTE III - 3° año/5Hs/Anual - RES00905-DGE-19 - IES 9019</v>
      </c>
      <c r="B32">
        <v>9019</v>
      </c>
      <c r="C32" t="s">
        <v>120</v>
      </c>
      <c r="D32" t="s">
        <v>146</v>
      </c>
      <c r="E32" t="s">
        <v>91</v>
      </c>
      <c r="F32" t="s">
        <v>239</v>
      </c>
      <c r="G32" s="73" t="s">
        <v>90</v>
      </c>
      <c r="H32" t="s">
        <v>102</v>
      </c>
      <c r="I32" t="s">
        <v>70</v>
      </c>
      <c r="J32" t="s">
        <v>145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J90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84.28515625" customWidth="1"/>
    <col min="2" max="2" width="7.28515625" customWidth="1"/>
    <col min="3" max="3" width="6" customWidth="1"/>
    <col min="4" max="4" width="7.5703125" customWidth="1"/>
    <col min="5" max="5" width="6.42578125" customWidth="1"/>
    <col min="6" max="6" width="9" customWidth="1"/>
    <col min="7" max="7" width="40.140625" customWidth="1"/>
    <col min="8" max="8" width="7.5703125" customWidth="1"/>
    <col min="9" max="9" width="8.140625" customWidth="1"/>
    <col min="10" max="10" width="14.7109375" customWidth="1"/>
  </cols>
  <sheetData>
    <row r="1" spans="1:10" x14ac:dyDescent="0.25">
      <c r="A1" t="str">
        <f>CONCATENATE(C1,D1,"__",F1,": ",G1," - ",E1," año "," - RES",J1," - IES ",B1,)</f>
        <v>MzTSOV__M1 - U-1: Caminos - 1° año  - RES00701-DGE-20 - IES 9019</v>
      </c>
      <c r="B1">
        <v>9019</v>
      </c>
      <c r="C1" t="s">
        <v>120</v>
      </c>
      <c r="D1" t="s">
        <v>163</v>
      </c>
      <c r="E1" t="s">
        <v>83</v>
      </c>
      <c r="F1" s="63" t="s">
        <v>370</v>
      </c>
      <c r="G1" t="s">
        <v>376</v>
      </c>
      <c r="H1" s="16" t="s">
        <v>369</v>
      </c>
      <c r="I1" s="16" t="s">
        <v>369</v>
      </c>
      <c r="J1" t="s">
        <v>368</v>
      </c>
    </row>
    <row r="2" spans="1:10" x14ac:dyDescent="0.25">
      <c r="A2" t="str">
        <f t="shared" ref="A2:A65" si="0">CONCATENATE(C2,D2,"__",F2,": ",G2," - ",E2," año "," - RES",J2," - IES ",B2,)</f>
        <v>MzTSOV__M1 - U-2: Topografía - 1° año  - RES00701-DGE-20 - IES 9019</v>
      </c>
      <c r="B2">
        <v>9019</v>
      </c>
      <c r="C2" t="s">
        <v>120</v>
      </c>
      <c r="D2" t="s">
        <v>163</v>
      </c>
      <c r="E2" t="s">
        <v>83</v>
      </c>
      <c r="F2" s="63" t="s">
        <v>371</v>
      </c>
      <c r="G2" t="s">
        <v>377</v>
      </c>
      <c r="H2" s="16" t="s">
        <v>369</v>
      </c>
      <c r="I2" s="16" t="s">
        <v>369</v>
      </c>
      <c r="J2" t="s">
        <v>368</v>
      </c>
    </row>
    <row r="3" spans="1:10" x14ac:dyDescent="0.25">
      <c r="A3" t="str">
        <f t="shared" si="0"/>
        <v>MzTSOV__M1 - U-3: Estadística Aplicada - 1° año  - RES00701-DGE-20 - IES 9019</v>
      </c>
      <c r="B3">
        <v>9019</v>
      </c>
      <c r="C3" t="s">
        <v>120</v>
      </c>
      <c r="D3" t="s">
        <v>163</v>
      </c>
      <c r="E3" t="s">
        <v>83</v>
      </c>
      <c r="F3" s="63" t="s">
        <v>372</v>
      </c>
      <c r="G3" t="s">
        <v>378</v>
      </c>
      <c r="H3" s="16" t="s">
        <v>369</v>
      </c>
      <c r="I3" s="16" t="s">
        <v>369</v>
      </c>
      <c r="J3" t="s">
        <v>368</v>
      </c>
    </row>
    <row r="4" spans="1:10" x14ac:dyDescent="0.25">
      <c r="A4" t="str">
        <f t="shared" si="0"/>
        <v>MzTSOV__M1 - U-4: Comunicación y Comprensión de Textos - 1° año  - RES00701-DGE-20 - IES 9019</v>
      </c>
      <c r="B4">
        <v>9019</v>
      </c>
      <c r="C4" t="s">
        <v>120</v>
      </c>
      <c r="D4" t="s">
        <v>163</v>
      </c>
      <c r="E4" t="s">
        <v>83</v>
      </c>
      <c r="F4" s="63" t="s">
        <v>373</v>
      </c>
      <c r="G4" t="s">
        <v>379</v>
      </c>
      <c r="H4" s="16" t="s">
        <v>369</v>
      </c>
      <c r="I4" s="16" t="s">
        <v>369</v>
      </c>
      <c r="J4" t="s">
        <v>368</v>
      </c>
    </row>
    <row r="5" spans="1:10" x14ac:dyDescent="0.25">
      <c r="A5" t="str">
        <f t="shared" si="0"/>
        <v>MzTSOV__M1 - U-5: Informática Aplicada - 1° año  - RES00701-DGE-20 - IES 9019</v>
      </c>
      <c r="B5">
        <v>9019</v>
      </c>
      <c r="C5" t="s">
        <v>120</v>
      </c>
      <c r="D5" t="s">
        <v>163</v>
      </c>
      <c r="E5" t="s">
        <v>83</v>
      </c>
      <c r="F5" s="63" t="s">
        <v>374</v>
      </c>
      <c r="G5" t="s">
        <v>380</v>
      </c>
      <c r="H5" s="16" t="s">
        <v>369</v>
      </c>
      <c r="I5" s="16" t="s">
        <v>369</v>
      </c>
      <c r="J5" t="s">
        <v>368</v>
      </c>
    </row>
    <row r="6" spans="1:10" x14ac:dyDescent="0.25">
      <c r="A6" t="str">
        <f t="shared" si="0"/>
        <v>MzTSOV__M1 - U-6: Practica Profesionalizante - 1° año  - RES00701-DGE-20 - IES 9019</v>
      </c>
      <c r="B6">
        <v>9019</v>
      </c>
      <c r="C6" t="s">
        <v>120</v>
      </c>
      <c r="D6" t="s">
        <v>163</v>
      </c>
      <c r="E6" t="s">
        <v>83</v>
      </c>
      <c r="F6" s="63" t="s">
        <v>375</v>
      </c>
      <c r="G6" t="s">
        <v>381</v>
      </c>
      <c r="H6" s="16" t="s">
        <v>369</v>
      </c>
      <c r="I6" s="16" t="s">
        <v>369</v>
      </c>
      <c r="J6" t="s">
        <v>368</v>
      </c>
    </row>
    <row r="7" spans="1:10" x14ac:dyDescent="0.25">
      <c r="A7" t="str">
        <f t="shared" si="0"/>
        <v>MzTSOV__M2 - U-1: Topografía Aplicada a la Obra Vial - 1° año  - RES00701-DGE-20 - IES 9019</v>
      </c>
      <c r="B7">
        <v>9019</v>
      </c>
      <c r="C7" t="s">
        <v>120</v>
      </c>
      <c r="D7" t="s">
        <v>163</v>
      </c>
      <c r="E7" t="s">
        <v>83</v>
      </c>
      <c r="F7" t="s">
        <v>382</v>
      </c>
      <c r="G7" t="s">
        <v>390</v>
      </c>
      <c r="H7" s="16" t="s">
        <v>369</v>
      </c>
      <c r="I7" s="16" t="s">
        <v>369</v>
      </c>
      <c r="J7" t="s">
        <v>368</v>
      </c>
    </row>
    <row r="8" spans="1:10" x14ac:dyDescent="0.25">
      <c r="A8" t="str">
        <f t="shared" si="0"/>
        <v>MzTSOV__M2 - U-2: Trigonometría - 1° año  - RES00701-DGE-20 - IES 9019</v>
      </c>
      <c r="B8">
        <v>9019</v>
      </c>
      <c r="C8" t="s">
        <v>120</v>
      </c>
      <c r="D8" t="s">
        <v>163</v>
      </c>
      <c r="E8" t="s">
        <v>83</v>
      </c>
      <c r="F8" t="s">
        <v>383</v>
      </c>
      <c r="G8" t="s">
        <v>391</v>
      </c>
      <c r="H8" s="16" t="s">
        <v>369</v>
      </c>
      <c r="I8" s="16" t="s">
        <v>369</v>
      </c>
      <c r="J8" t="s">
        <v>368</v>
      </c>
    </row>
    <row r="9" spans="1:10" x14ac:dyDescent="0.25">
      <c r="A9" t="str">
        <f t="shared" si="0"/>
        <v>MzTSOV__M2 - U-3: Instrumental - 1° año  - RES00701-DGE-20 - IES 9019</v>
      </c>
      <c r="B9">
        <v>9019</v>
      </c>
      <c r="C9" t="s">
        <v>120</v>
      </c>
      <c r="D9" t="s">
        <v>163</v>
      </c>
      <c r="E9" t="s">
        <v>83</v>
      </c>
      <c r="F9" t="s">
        <v>384</v>
      </c>
      <c r="G9" t="s">
        <v>392</v>
      </c>
      <c r="H9" s="16" t="s">
        <v>369</v>
      </c>
      <c r="I9" s="16" t="s">
        <v>369</v>
      </c>
      <c r="J9" t="s">
        <v>368</v>
      </c>
    </row>
    <row r="10" spans="1:10" x14ac:dyDescent="0.25">
      <c r="A10" t="str">
        <f t="shared" si="0"/>
        <v>MzTSOV__M2 - U-4: Estación Total - 1° año  - RES00701-DGE-20 - IES 9019</v>
      </c>
      <c r="B10">
        <v>9019</v>
      </c>
      <c r="C10" t="s">
        <v>120</v>
      </c>
      <c r="D10" t="s">
        <v>163</v>
      </c>
      <c r="E10" t="s">
        <v>83</v>
      </c>
      <c r="F10" t="s">
        <v>385</v>
      </c>
      <c r="G10" t="s">
        <v>393</v>
      </c>
      <c r="H10" s="16" t="s">
        <v>369</v>
      </c>
      <c r="I10" s="16" t="s">
        <v>369</v>
      </c>
      <c r="J10" t="s">
        <v>368</v>
      </c>
    </row>
    <row r="11" spans="1:10" x14ac:dyDescent="0.25">
      <c r="A11" t="str">
        <f t="shared" si="0"/>
        <v>MzTSOV__M2 - U-5: Informática Aplicada II - 1° año  - RES00701-DGE-20 - IES 9019</v>
      </c>
      <c r="B11">
        <v>9019</v>
      </c>
      <c r="C11" t="s">
        <v>120</v>
      </c>
      <c r="D11" t="s">
        <v>163</v>
      </c>
      <c r="E11" t="s">
        <v>83</v>
      </c>
      <c r="F11" t="s">
        <v>386</v>
      </c>
      <c r="G11" t="s">
        <v>394</v>
      </c>
      <c r="H11" s="16" t="s">
        <v>369</v>
      </c>
      <c r="I11" s="16" t="s">
        <v>369</v>
      </c>
      <c r="J11" t="s">
        <v>368</v>
      </c>
    </row>
    <row r="12" spans="1:10" x14ac:dyDescent="0.25">
      <c r="A12" t="str">
        <f t="shared" si="0"/>
        <v>MzTSOV__M2 - U-6: Álgebra y Matemática - 1° año  - RES00701-DGE-20 - IES 9019</v>
      </c>
      <c r="B12">
        <v>9019</v>
      </c>
      <c r="C12" t="s">
        <v>120</v>
      </c>
      <c r="D12" t="s">
        <v>163</v>
      </c>
      <c r="E12" t="s">
        <v>83</v>
      </c>
      <c r="F12" t="s">
        <v>387</v>
      </c>
      <c r="G12" t="s">
        <v>395</v>
      </c>
      <c r="H12" s="16" t="s">
        <v>369</v>
      </c>
      <c r="I12" s="16" t="s">
        <v>369</v>
      </c>
      <c r="J12" t="s">
        <v>368</v>
      </c>
    </row>
    <row r="13" spans="1:10" x14ac:dyDescent="0.25">
      <c r="A13" t="str">
        <f t="shared" si="0"/>
        <v>MzTSOV__M2 - U-7: Informática Aplicada - 1° año  - RES00701-DGE-20 - IES 9019</v>
      </c>
      <c r="B13">
        <v>9019</v>
      </c>
      <c r="C13" t="s">
        <v>120</v>
      </c>
      <c r="D13" t="s">
        <v>163</v>
      </c>
      <c r="E13" t="s">
        <v>83</v>
      </c>
      <c r="F13" t="s">
        <v>388</v>
      </c>
      <c r="G13" t="s">
        <v>380</v>
      </c>
      <c r="H13" s="16" t="s">
        <v>369</v>
      </c>
      <c r="I13" s="16" t="s">
        <v>369</v>
      </c>
      <c r="J13" t="s">
        <v>368</v>
      </c>
    </row>
    <row r="14" spans="1:10" x14ac:dyDescent="0.25">
      <c r="A14" t="str">
        <f t="shared" si="0"/>
        <v>MzTSOV__M2 - U-8: Práctica Profesionalizante - 1° año  - RES00701-DGE-20 - IES 9019</v>
      </c>
      <c r="B14">
        <v>9019</v>
      </c>
      <c r="C14" t="s">
        <v>120</v>
      </c>
      <c r="D14" t="s">
        <v>163</v>
      </c>
      <c r="E14" t="s">
        <v>83</v>
      </c>
      <c r="F14" t="s">
        <v>389</v>
      </c>
      <c r="G14" t="s">
        <v>396</v>
      </c>
      <c r="H14" s="16" t="s">
        <v>369</v>
      </c>
      <c r="I14" s="16" t="s">
        <v>369</v>
      </c>
      <c r="J14" t="s">
        <v>368</v>
      </c>
    </row>
    <row r="15" spans="1:10" x14ac:dyDescent="0.25">
      <c r="A15" t="str">
        <f t="shared" si="0"/>
        <v>MzTSOV__M3 - U-1: Sistemas de Representación - 1° año  - RES00701-DGE-20 - IES 9019</v>
      </c>
      <c r="B15">
        <v>9019</v>
      </c>
      <c r="C15" t="s">
        <v>120</v>
      </c>
      <c r="D15" t="s">
        <v>163</v>
      </c>
      <c r="E15" t="s">
        <v>83</v>
      </c>
      <c r="F15" t="s">
        <v>397</v>
      </c>
      <c r="G15" t="s">
        <v>398</v>
      </c>
      <c r="H15" s="16" t="s">
        <v>369</v>
      </c>
      <c r="I15" s="16" t="s">
        <v>369</v>
      </c>
      <c r="J15" t="s">
        <v>368</v>
      </c>
    </row>
    <row r="16" spans="1:10" x14ac:dyDescent="0.25">
      <c r="A16" t="str">
        <f t="shared" si="0"/>
        <v>MzTSOV__M3 - U-2: Replanteo a Campo - 1° año  - RES00701-DGE-20 - IES 9019</v>
      </c>
      <c r="B16">
        <v>9019</v>
      </c>
      <c r="C16" t="s">
        <v>120</v>
      </c>
      <c r="D16" t="s">
        <v>163</v>
      </c>
      <c r="E16" t="s">
        <v>83</v>
      </c>
      <c r="F16" t="s">
        <v>399</v>
      </c>
      <c r="G16" t="s">
        <v>400</v>
      </c>
      <c r="H16" s="16" t="s">
        <v>369</v>
      </c>
      <c r="I16" s="16" t="s">
        <v>369</v>
      </c>
      <c r="J16" t="s">
        <v>368</v>
      </c>
    </row>
    <row r="17" spans="1:10" x14ac:dyDescent="0.25">
      <c r="A17" t="str">
        <f t="shared" si="0"/>
        <v>MzTSOV__M3 - U-3: Movimiento de Suelos - 1° año  - RES00701-DGE-20 - IES 9019</v>
      </c>
      <c r="B17">
        <v>9019</v>
      </c>
      <c r="C17" t="s">
        <v>120</v>
      </c>
      <c r="D17" t="s">
        <v>163</v>
      </c>
      <c r="E17" t="s">
        <v>83</v>
      </c>
      <c r="F17" t="s">
        <v>401</v>
      </c>
      <c r="G17" t="s">
        <v>402</v>
      </c>
      <c r="H17" s="16" t="s">
        <v>369</v>
      </c>
      <c r="I17" s="16" t="s">
        <v>369</v>
      </c>
      <c r="J17" t="s">
        <v>368</v>
      </c>
    </row>
    <row r="18" spans="1:10" x14ac:dyDescent="0.25">
      <c r="A18" t="str">
        <f t="shared" si="0"/>
        <v>MzTSOV__M3 - U-4: Cómputo y Presupuesto - 1° año  - RES00701-DGE-20 - IES 9019</v>
      </c>
      <c r="B18">
        <v>9019</v>
      </c>
      <c r="C18" t="s">
        <v>120</v>
      </c>
      <c r="D18" t="s">
        <v>163</v>
      </c>
      <c r="E18" t="s">
        <v>83</v>
      </c>
      <c r="F18" t="s">
        <v>403</v>
      </c>
      <c r="G18" t="s">
        <v>404</v>
      </c>
      <c r="H18" s="16" t="s">
        <v>369</v>
      </c>
      <c r="I18" s="16" t="s">
        <v>369</v>
      </c>
      <c r="J18" t="s">
        <v>368</v>
      </c>
    </row>
    <row r="19" spans="1:10" x14ac:dyDescent="0.25">
      <c r="A19" t="str">
        <f t="shared" si="0"/>
        <v>MzTSOV__M3 - U-5: Práctica Profesionalizante - 1° año  - RES00701-DGE-20 - IES 9019</v>
      </c>
      <c r="B19">
        <v>9019</v>
      </c>
      <c r="C19" t="s">
        <v>120</v>
      </c>
      <c r="D19" t="s">
        <v>163</v>
      </c>
      <c r="E19" t="s">
        <v>83</v>
      </c>
      <c r="F19" t="s">
        <v>405</v>
      </c>
      <c r="G19" t="s">
        <v>396</v>
      </c>
      <c r="H19" s="16" t="s">
        <v>369</v>
      </c>
      <c r="I19" s="16" t="s">
        <v>369</v>
      </c>
      <c r="J19" t="s">
        <v>368</v>
      </c>
    </row>
    <row r="20" spans="1:10" x14ac:dyDescent="0.25">
      <c r="A20" t="str">
        <f t="shared" si="0"/>
        <v>MzTSOV__M4 - U-1: Iniciativa Emprendedora - 1° año  - RES00701-DGE-20 - IES 9019</v>
      </c>
      <c r="B20">
        <v>9019</v>
      </c>
      <c r="C20" t="s">
        <v>120</v>
      </c>
      <c r="D20" t="s">
        <v>163</v>
      </c>
      <c r="E20" t="s">
        <v>83</v>
      </c>
      <c r="F20" t="s">
        <v>406</v>
      </c>
      <c r="G20" t="s">
        <v>407</v>
      </c>
      <c r="H20" s="16" t="s">
        <v>369</v>
      </c>
      <c r="I20" s="16" t="s">
        <v>369</v>
      </c>
      <c r="J20" t="s">
        <v>368</v>
      </c>
    </row>
    <row r="21" spans="1:10" x14ac:dyDescent="0.25">
      <c r="A21" t="str">
        <f t="shared" si="0"/>
        <v>MzTSOV__M4 - U-2: La Empresa y su entorno - 1° año  - RES00701-DGE-20 - IES 9019</v>
      </c>
      <c r="B21">
        <v>9019</v>
      </c>
      <c r="C21" t="s">
        <v>120</v>
      </c>
      <c r="D21" t="s">
        <v>163</v>
      </c>
      <c r="E21" t="s">
        <v>83</v>
      </c>
      <c r="F21" t="s">
        <v>408</v>
      </c>
      <c r="G21" t="s">
        <v>409</v>
      </c>
      <c r="H21" s="16" t="s">
        <v>369</v>
      </c>
      <c r="I21" s="16" t="s">
        <v>369</v>
      </c>
      <c r="J21" t="s">
        <v>368</v>
      </c>
    </row>
    <row r="22" spans="1:10" x14ac:dyDescent="0.25">
      <c r="A22" t="str">
        <f t="shared" si="0"/>
        <v>MzTSOV__M4 - U-3: Creación y puesta en marcha de una Empresa - 1° año  - RES00701-DGE-20 - IES 9019</v>
      </c>
      <c r="B22">
        <v>9019</v>
      </c>
      <c r="C22" t="s">
        <v>120</v>
      </c>
      <c r="D22" t="s">
        <v>163</v>
      </c>
      <c r="E22" t="s">
        <v>83</v>
      </c>
      <c r="F22" t="s">
        <v>410</v>
      </c>
      <c r="G22" t="s">
        <v>411</v>
      </c>
      <c r="H22" s="16" t="s">
        <v>369</v>
      </c>
      <c r="I22" s="16" t="s">
        <v>369</v>
      </c>
      <c r="J22" t="s">
        <v>368</v>
      </c>
    </row>
    <row r="23" spans="1:10" x14ac:dyDescent="0.25">
      <c r="A23" t="str">
        <f t="shared" si="0"/>
        <v>MzTSOV__M4 - U-4: Función Administrativa - 1° año  - RES00701-DGE-20 - IES 9019</v>
      </c>
      <c r="B23">
        <v>9019</v>
      </c>
      <c r="C23" t="s">
        <v>120</v>
      </c>
      <c r="D23" t="s">
        <v>163</v>
      </c>
      <c r="E23" t="s">
        <v>83</v>
      </c>
      <c r="F23" t="s">
        <v>412</v>
      </c>
      <c r="G23" t="s">
        <v>413</v>
      </c>
      <c r="H23" s="16" t="s">
        <v>369</v>
      </c>
      <c r="I23" s="16" t="s">
        <v>369</v>
      </c>
      <c r="J23" t="s">
        <v>368</v>
      </c>
    </row>
    <row r="24" spans="1:10" x14ac:dyDescent="0.25">
      <c r="A24" t="str">
        <f t="shared" si="0"/>
        <v>MzTSOV__M4 - U-5: Práctica Profesionalizante - 1° año  - RES00701-DGE-20 - IES 9019</v>
      </c>
      <c r="B24">
        <v>9019</v>
      </c>
      <c r="C24" t="s">
        <v>120</v>
      </c>
      <c r="D24" t="s">
        <v>163</v>
      </c>
      <c r="E24" t="s">
        <v>83</v>
      </c>
      <c r="F24" t="s">
        <v>414</v>
      </c>
      <c r="G24" t="s">
        <v>396</v>
      </c>
      <c r="H24" s="16" t="s">
        <v>369</v>
      </c>
      <c r="I24" s="16" t="s">
        <v>369</v>
      </c>
      <c r="J24" t="s">
        <v>368</v>
      </c>
    </row>
    <row r="25" spans="1:10" x14ac:dyDescent="0.25">
      <c r="A25" t="str">
        <f t="shared" si="0"/>
        <v>MzTSOV__M5 - U-1: Física de los materiales - 1° año  - RES00701-DGE-20 - IES 9019</v>
      </c>
      <c r="B25">
        <v>9019</v>
      </c>
      <c r="C25" t="s">
        <v>120</v>
      </c>
      <c r="D25" t="s">
        <v>163</v>
      </c>
      <c r="E25" t="s">
        <v>83</v>
      </c>
      <c r="F25" t="s">
        <v>415</v>
      </c>
      <c r="G25" t="s">
        <v>416</v>
      </c>
      <c r="H25" s="16" t="s">
        <v>369</v>
      </c>
      <c r="I25" s="16" t="s">
        <v>369</v>
      </c>
      <c r="J25" t="s">
        <v>368</v>
      </c>
    </row>
    <row r="26" spans="1:10" x14ac:dyDescent="0.25">
      <c r="A26" t="str">
        <f t="shared" si="0"/>
        <v>MzTSOV__M5 - U-2: Química de los materiales - 1° año  - RES00701-DGE-20 - IES 9019</v>
      </c>
      <c r="B26">
        <v>9019</v>
      </c>
      <c r="C26" t="s">
        <v>120</v>
      </c>
      <c r="D26" t="s">
        <v>163</v>
      </c>
      <c r="E26" t="s">
        <v>83</v>
      </c>
      <c r="F26" t="s">
        <v>417</v>
      </c>
      <c r="G26" t="s">
        <v>418</v>
      </c>
      <c r="H26" s="16" t="s">
        <v>369</v>
      </c>
      <c r="I26" s="16" t="s">
        <v>369</v>
      </c>
      <c r="J26" t="s">
        <v>368</v>
      </c>
    </row>
    <row r="27" spans="1:10" x14ac:dyDescent="0.25">
      <c r="A27" t="str">
        <f t="shared" si="0"/>
        <v>MzTSOV__M5 - U-3: Materiales de Construcción - 1° año  - RES00701-DGE-20 - IES 9019</v>
      </c>
      <c r="B27">
        <v>9019</v>
      </c>
      <c r="C27" t="s">
        <v>120</v>
      </c>
      <c r="D27" t="s">
        <v>163</v>
      </c>
      <c r="E27" t="s">
        <v>83</v>
      </c>
      <c r="F27" t="s">
        <v>419</v>
      </c>
      <c r="G27" t="s">
        <v>420</v>
      </c>
      <c r="H27" s="16" t="s">
        <v>369</v>
      </c>
      <c r="I27" s="16" t="s">
        <v>369</v>
      </c>
      <c r="J27" t="s">
        <v>368</v>
      </c>
    </row>
    <row r="28" spans="1:10" x14ac:dyDescent="0.25">
      <c r="A28" t="str">
        <f t="shared" si="0"/>
        <v>MzTSOV__M5 - U-4: Higiene y Seguridad en la Obra Vial - 1° año  - RES00701-DGE-20 - IES 9019</v>
      </c>
      <c r="B28">
        <v>9019</v>
      </c>
      <c r="C28" t="s">
        <v>120</v>
      </c>
      <c r="D28" t="s">
        <v>163</v>
      </c>
      <c r="E28" t="s">
        <v>83</v>
      </c>
      <c r="F28" t="s">
        <v>421</v>
      </c>
      <c r="G28" t="s">
        <v>422</v>
      </c>
      <c r="H28" s="16" t="s">
        <v>369</v>
      </c>
      <c r="I28" s="16" t="s">
        <v>369</v>
      </c>
      <c r="J28" t="s">
        <v>368</v>
      </c>
    </row>
    <row r="29" spans="1:10" x14ac:dyDescent="0.25">
      <c r="A29" t="str">
        <f t="shared" si="0"/>
        <v>MzTSOV__M5 - U-5: Legislación y Seguridad Vial - 1° año  - RES00701-DGE-20 - IES 9019</v>
      </c>
      <c r="B29">
        <v>9019</v>
      </c>
      <c r="C29" t="s">
        <v>120</v>
      </c>
      <c r="D29" t="s">
        <v>163</v>
      </c>
      <c r="E29" t="s">
        <v>83</v>
      </c>
      <c r="F29" t="s">
        <v>423</v>
      </c>
      <c r="G29" t="s">
        <v>424</v>
      </c>
      <c r="H29" s="16" t="s">
        <v>369</v>
      </c>
      <c r="I29" s="16" t="s">
        <v>369</v>
      </c>
      <c r="J29" t="s">
        <v>368</v>
      </c>
    </row>
    <row r="30" spans="1:10" x14ac:dyDescent="0.25">
      <c r="A30" t="str">
        <f t="shared" si="0"/>
        <v>MzTSOV__M5 - U-6: Práctica Profesionalizante - 1° año  - RES00701-DGE-20 - IES 9019</v>
      </c>
      <c r="B30">
        <v>9019</v>
      </c>
      <c r="C30" t="s">
        <v>120</v>
      </c>
      <c r="D30" t="s">
        <v>163</v>
      </c>
      <c r="E30" t="s">
        <v>83</v>
      </c>
      <c r="F30" t="s">
        <v>425</v>
      </c>
      <c r="G30" t="s">
        <v>396</v>
      </c>
      <c r="H30" s="16" t="s">
        <v>369</v>
      </c>
      <c r="I30" s="16" t="s">
        <v>369</v>
      </c>
      <c r="J30" t="s">
        <v>368</v>
      </c>
    </row>
    <row r="31" spans="1:10" x14ac:dyDescent="0.25">
      <c r="A31" t="str">
        <f t="shared" si="0"/>
        <v>MzTSOV__M6 - U-1: Física Aplicada - 2° año  - RES00701-DGE-20 - IES 9019</v>
      </c>
      <c r="B31">
        <v>9019</v>
      </c>
      <c r="C31" t="s">
        <v>120</v>
      </c>
      <c r="D31" t="s">
        <v>163</v>
      </c>
      <c r="E31" t="s">
        <v>73</v>
      </c>
      <c r="F31" t="s">
        <v>426</v>
      </c>
      <c r="G31" t="s">
        <v>427</v>
      </c>
      <c r="H31" s="16" t="s">
        <v>369</v>
      </c>
      <c r="I31" s="16" t="s">
        <v>369</v>
      </c>
      <c r="J31" t="s">
        <v>368</v>
      </c>
    </row>
    <row r="32" spans="1:10" x14ac:dyDescent="0.25">
      <c r="A32" t="str">
        <f t="shared" si="0"/>
        <v>MzTSOV__M6 - U-2: Pavimentos flexibles - 2° año  - RES00701-DGE-20 - IES 9019</v>
      </c>
      <c r="B32">
        <v>9019</v>
      </c>
      <c r="C32" t="s">
        <v>120</v>
      </c>
      <c r="D32" t="s">
        <v>163</v>
      </c>
      <c r="E32" t="s">
        <v>73</v>
      </c>
      <c r="F32" t="s">
        <v>428</v>
      </c>
      <c r="G32" t="s">
        <v>429</v>
      </c>
      <c r="H32" s="16" t="s">
        <v>369</v>
      </c>
      <c r="I32" s="16" t="s">
        <v>369</v>
      </c>
      <c r="J32" t="s">
        <v>368</v>
      </c>
    </row>
    <row r="33" spans="1:10" x14ac:dyDescent="0.25">
      <c r="A33" t="str">
        <f t="shared" si="0"/>
        <v>MzTSOV__M6 - U-3: Pavimentos rígidos - 2° año  - RES00701-DGE-20 - IES 9019</v>
      </c>
      <c r="B33">
        <v>9019</v>
      </c>
      <c r="C33" t="s">
        <v>120</v>
      </c>
      <c r="D33" t="s">
        <v>163</v>
      </c>
      <c r="E33" t="s">
        <v>73</v>
      </c>
      <c r="F33" t="s">
        <v>430</v>
      </c>
      <c r="G33" t="s">
        <v>431</v>
      </c>
      <c r="H33" s="16" t="s">
        <v>369</v>
      </c>
      <c r="I33" s="16" t="s">
        <v>369</v>
      </c>
      <c r="J33" t="s">
        <v>368</v>
      </c>
    </row>
    <row r="34" spans="1:10" x14ac:dyDescent="0.25">
      <c r="A34" t="str">
        <f t="shared" si="0"/>
        <v>MzTSOV__M6 - U-4: Conservación de Pavimentos - 2° año  - RES00701-DGE-20 - IES 9019</v>
      </c>
      <c r="B34">
        <v>9019</v>
      </c>
      <c r="C34" t="s">
        <v>120</v>
      </c>
      <c r="D34" t="s">
        <v>163</v>
      </c>
      <c r="E34" t="s">
        <v>73</v>
      </c>
      <c r="F34" t="s">
        <v>432</v>
      </c>
      <c r="G34" t="s">
        <v>433</v>
      </c>
      <c r="H34" s="16" t="s">
        <v>369</v>
      </c>
      <c r="I34" s="16" t="s">
        <v>369</v>
      </c>
      <c r="J34" t="s">
        <v>368</v>
      </c>
    </row>
    <row r="35" spans="1:10" x14ac:dyDescent="0.25">
      <c r="A35" t="str">
        <f t="shared" si="0"/>
        <v>MzTSOV__M6 - U-5: Cómputo y Presupuesto II - 2° año  - RES00701-DGE-20 - IES 9019</v>
      </c>
      <c r="B35">
        <v>9019</v>
      </c>
      <c r="C35" t="s">
        <v>120</v>
      </c>
      <c r="D35" t="s">
        <v>163</v>
      </c>
      <c r="E35" t="s">
        <v>73</v>
      </c>
      <c r="F35" t="s">
        <v>434</v>
      </c>
      <c r="G35" t="s">
        <v>435</v>
      </c>
      <c r="H35" s="16" t="s">
        <v>369</v>
      </c>
      <c r="I35" s="16" t="s">
        <v>369</v>
      </c>
      <c r="J35" t="s">
        <v>368</v>
      </c>
    </row>
    <row r="36" spans="1:10" x14ac:dyDescent="0.25">
      <c r="A36" t="str">
        <f t="shared" si="0"/>
        <v>MzTSOV__M6 - U-6: Practica Profesionalizante - 2° año  - RES00701-DGE-20 - IES 9019</v>
      </c>
      <c r="B36">
        <v>9019</v>
      </c>
      <c r="C36" t="s">
        <v>120</v>
      </c>
      <c r="D36" t="s">
        <v>163</v>
      </c>
      <c r="E36" t="s">
        <v>73</v>
      </c>
      <c r="F36" t="s">
        <v>436</v>
      </c>
      <c r="G36" t="s">
        <v>381</v>
      </c>
      <c r="H36" s="16" t="s">
        <v>369</v>
      </c>
      <c r="I36" s="16" t="s">
        <v>369</v>
      </c>
      <c r="J36" t="s">
        <v>368</v>
      </c>
    </row>
    <row r="37" spans="1:10" x14ac:dyDescent="0.25">
      <c r="A37" t="str">
        <f t="shared" si="0"/>
        <v>MzTSOV__M7 - U-1: Máquinas Simples - 2° año  - RES00701-DGE-20 - IES 9019</v>
      </c>
      <c r="B37">
        <v>9019</v>
      </c>
      <c r="C37" t="s">
        <v>120</v>
      </c>
      <c r="D37" t="s">
        <v>163</v>
      </c>
      <c r="E37" t="s">
        <v>73</v>
      </c>
      <c r="F37" t="s">
        <v>437</v>
      </c>
      <c r="G37" t="s">
        <v>438</v>
      </c>
      <c r="H37" s="16" t="s">
        <v>369</v>
      </c>
      <c r="I37" s="16" t="s">
        <v>369</v>
      </c>
      <c r="J37" t="s">
        <v>368</v>
      </c>
    </row>
    <row r="38" spans="1:10" x14ac:dyDescent="0.25">
      <c r="A38" t="str">
        <f t="shared" si="0"/>
        <v>MzTSOV__M7 - U-2: Maquinarias y Equipos para la Obra Vial - 2° año  - RES00701-DGE-20 - IES 9019</v>
      </c>
      <c r="B38">
        <v>9019</v>
      </c>
      <c r="C38" t="s">
        <v>120</v>
      </c>
      <c r="D38" t="s">
        <v>163</v>
      </c>
      <c r="E38" t="s">
        <v>73</v>
      </c>
      <c r="F38" t="s">
        <v>439</v>
      </c>
      <c r="G38" t="s">
        <v>440</v>
      </c>
      <c r="H38" s="16" t="s">
        <v>369</v>
      </c>
      <c r="I38" s="16" t="s">
        <v>369</v>
      </c>
      <c r="J38" t="s">
        <v>368</v>
      </c>
    </row>
    <row r="39" spans="1:10" x14ac:dyDescent="0.25">
      <c r="A39" t="str">
        <f t="shared" si="0"/>
        <v>MzTSOV__M7 - U-3: Canteras y Plantas de Asfalto - 2° año  - RES00701-DGE-20 - IES 9019</v>
      </c>
      <c r="B39">
        <v>9019</v>
      </c>
      <c r="C39" t="s">
        <v>120</v>
      </c>
      <c r="D39" t="s">
        <v>163</v>
      </c>
      <c r="E39" t="s">
        <v>73</v>
      </c>
      <c r="F39" t="s">
        <v>441</v>
      </c>
      <c r="G39" t="s">
        <v>442</v>
      </c>
      <c r="H39" s="16" t="s">
        <v>369</v>
      </c>
      <c r="I39" s="16" t="s">
        <v>369</v>
      </c>
      <c r="J39" t="s">
        <v>368</v>
      </c>
    </row>
    <row r="40" spans="1:10" x14ac:dyDescent="0.25">
      <c r="A40" t="str">
        <f t="shared" si="0"/>
        <v>MzTSOV__M7 - U-4: Plantas de Hormigón - 2° año  - RES00701-DGE-20 - IES 9019</v>
      </c>
      <c r="B40">
        <v>9019</v>
      </c>
      <c r="C40" t="s">
        <v>120</v>
      </c>
      <c r="D40" t="s">
        <v>163</v>
      </c>
      <c r="E40" t="s">
        <v>73</v>
      </c>
      <c r="F40" t="s">
        <v>443</v>
      </c>
      <c r="G40" t="s">
        <v>444</v>
      </c>
      <c r="H40" s="16" t="s">
        <v>369</v>
      </c>
      <c r="I40" s="16" t="s">
        <v>369</v>
      </c>
      <c r="J40" t="s">
        <v>368</v>
      </c>
    </row>
    <row r="41" spans="1:10" x14ac:dyDescent="0.25">
      <c r="A41" t="str">
        <f t="shared" si="0"/>
        <v>MzTSOV__M7 - U-5: Higiene y Seguridad y Legislación - 2° año  - RES00701-DGE-20 - IES 9019</v>
      </c>
      <c r="B41">
        <v>9019</v>
      </c>
      <c r="C41" t="s">
        <v>120</v>
      </c>
      <c r="D41" t="s">
        <v>163</v>
      </c>
      <c r="E41" t="s">
        <v>73</v>
      </c>
      <c r="F41" t="s">
        <v>445</v>
      </c>
      <c r="G41" t="s">
        <v>446</v>
      </c>
      <c r="H41" s="16" t="s">
        <v>369</v>
      </c>
      <c r="I41" s="16" t="s">
        <v>369</v>
      </c>
      <c r="J41" t="s">
        <v>368</v>
      </c>
    </row>
    <row r="42" spans="1:10" x14ac:dyDescent="0.25">
      <c r="A42" t="str">
        <f t="shared" si="0"/>
        <v>MzTSOV__M7 - U-6: Normas de Calidad - 2° año  - RES00701-DGE-20 - IES 9019</v>
      </c>
      <c r="B42">
        <v>9019</v>
      </c>
      <c r="C42" t="s">
        <v>120</v>
      </c>
      <c r="D42" t="s">
        <v>163</v>
      </c>
      <c r="E42" t="s">
        <v>73</v>
      </c>
      <c r="F42" t="s">
        <v>447</v>
      </c>
      <c r="G42" t="s">
        <v>448</v>
      </c>
      <c r="H42" s="16" t="s">
        <v>369</v>
      </c>
      <c r="I42" s="16" t="s">
        <v>369</v>
      </c>
      <c r="J42" t="s">
        <v>368</v>
      </c>
    </row>
    <row r="43" spans="1:10" x14ac:dyDescent="0.25">
      <c r="A43" t="str">
        <f t="shared" si="0"/>
        <v>MzTSOV__M7 - U-7: Práctica Profesionalizante - 2° año  - RES00701-DGE-20 - IES 9019</v>
      </c>
      <c r="B43">
        <v>9019</v>
      </c>
      <c r="C43" t="s">
        <v>120</v>
      </c>
      <c r="D43" t="s">
        <v>163</v>
      </c>
      <c r="E43" t="s">
        <v>73</v>
      </c>
      <c r="F43" t="s">
        <v>449</v>
      </c>
      <c r="G43" t="s">
        <v>396</v>
      </c>
      <c r="H43" s="16" t="s">
        <v>369</v>
      </c>
      <c r="I43" s="16" t="s">
        <v>369</v>
      </c>
      <c r="J43" t="s">
        <v>368</v>
      </c>
    </row>
    <row r="44" spans="1:10" x14ac:dyDescent="0.25">
      <c r="A44" t="str">
        <f t="shared" si="0"/>
        <v>MzTSOV__M8 - U-1: Cementos - 2° año  - RES00701-DGE-20 - IES 9019</v>
      </c>
      <c r="B44">
        <v>9019</v>
      </c>
      <c r="C44" t="s">
        <v>120</v>
      </c>
      <c r="D44" t="s">
        <v>163</v>
      </c>
      <c r="E44" t="s">
        <v>73</v>
      </c>
      <c r="F44" t="s">
        <v>450</v>
      </c>
      <c r="G44" t="s">
        <v>451</v>
      </c>
      <c r="H44" s="16" t="s">
        <v>369</v>
      </c>
      <c r="I44" s="16" t="s">
        <v>369</v>
      </c>
      <c r="J44" t="s">
        <v>368</v>
      </c>
    </row>
    <row r="45" spans="1:10" x14ac:dyDescent="0.25">
      <c r="A45" t="str">
        <f t="shared" si="0"/>
        <v>MzTSOV__M8 - U-2: Aceros - 2° año  - RES00701-DGE-20 - IES 9019</v>
      </c>
      <c r="B45">
        <v>9019</v>
      </c>
      <c r="C45" t="s">
        <v>120</v>
      </c>
      <c r="D45" t="s">
        <v>163</v>
      </c>
      <c r="E45" t="s">
        <v>73</v>
      </c>
      <c r="F45" t="s">
        <v>452</v>
      </c>
      <c r="G45" t="s">
        <v>453</v>
      </c>
      <c r="H45" s="16" t="s">
        <v>369</v>
      </c>
      <c r="I45" s="16" t="s">
        <v>369</v>
      </c>
      <c r="J45" t="s">
        <v>368</v>
      </c>
    </row>
    <row r="46" spans="1:10" x14ac:dyDescent="0.25">
      <c r="A46" t="str">
        <f t="shared" si="0"/>
        <v>MzTSOV__M8 - U-3: Mampostería - 2° año  - RES00701-DGE-20 - IES 9019</v>
      </c>
      <c r="B46">
        <v>9019</v>
      </c>
      <c r="C46" t="s">
        <v>120</v>
      </c>
      <c r="D46" t="s">
        <v>163</v>
      </c>
      <c r="E46" t="s">
        <v>73</v>
      </c>
      <c r="F46" t="s">
        <v>454</v>
      </c>
      <c r="G46" t="s">
        <v>455</v>
      </c>
      <c r="H46" s="16" t="s">
        <v>369</v>
      </c>
      <c r="I46" s="16" t="s">
        <v>369</v>
      </c>
      <c r="J46" t="s">
        <v>368</v>
      </c>
    </row>
    <row r="47" spans="1:10" x14ac:dyDescent="0.25">
      <c r="A47" t="str">
        <f t="shared" si="0"/>
        <v>MzTSOV__M8 - U-4: Madera - 2° año  - RES00701-DGE-20 - IES 9019</v>
      </c>
      <c r="B47">
        <v>9019</v>
      </c>
      <c r="C47" t="s">
        <v>120</v>
      </c>
      <c r="D47" t="s">
        <v>163</v>
      </c>
      <c r="E47" t="s">
        <v>73</v>
      </c>
      <c r="F47" t="s">
        <v>456</v>
      </c>
      <c r="G47" t="s">
        <v>457</v>
      </c>
      <c r="H47" s="16" t="s">
        <v>369</v>
      </c>
      <c r="I47" s="16" t="s">
        <v>369</v>
      </c>
      <c r="J47" t="s">
        <v>368</v>
      </c>
    </row>
    <row r="48" spans="1:10" x14ac:dyDescent="0.25">
      <c r="A48" t="str">
        <f t="shared" si="0"/>
        <v>MzTSOV__M8 - U-5: Higiene y Seguridad y Legislación - 2° año  - RES00701-DGE-20 - IES 9019</v>
      </c>
      <c r="B48">
        <v>9019</v>
      </c>
      <c r="C48" t="s">
        <v>120</v>
      </c>
      <c r="D48" t="s">
        <v>163</v>
      </c>
      <c r="E48" t="s">
        <v>73</v>
      </c>
      <c r="F48" t="s">
        <v>458</v>
      </c>
      <c r="G48" t="s">
        <v>446</v>
      </c>
      <c r="H48" s="16" t="s">
        <v>369</v>
      </c>
      <c r="I48" s="16" t="s">
        <v>369</v>
      </c>
      <c r="J48" t="s">
        <v>368</v>
      </c>
    </row>
    <row r="49" spans="1:10" x14ac:dyDescent="0.25">
      <c r="A49" t="str">
        <f t="shared" si="0"/>
        <v>MzTSOV__M8 - U-6: Normas de Calidad - 2° año  - RES00701-DGE-20 - IES 9019</v>
      </c>
      <c r="B49">
        <v>9019</v>
      </c>
      <c r="C49" t="s">
        <v>120</v>
      </c>
      <c r="D49" t="s">
        <v>163</v>
      </c>
      <c r="E49" t="s">
        <v>73</v>
      </c>
      <c r="F49" t="s">
        <v>459</v>
      </c>
      <c r="G49" t="s">
        <v>448</v>
      </c>
      <c r="H49" s="16" t="s">
        <v>369</v>
      </c>
      <c r="I49" s="16" t="s">
        <v>369</v>
      </c>
      <c r="J49" t="s">
        <v>368</v>
      </c>
    </row>
    <row r="50" spans="1:10" x14ac:dyDescent="0.25">
      <c r="A50" t="str">
        <f t="shared" si="0"/>
        <v>MzTSOV__M8 - U-7: Práctica Profesionalizante - 2° año  - RES00701-DGE-20 - IES 9019</v>
      </c>
      <c r="B50">
        <v>9019</v>
      </c>
      <c r="C50" t="s">
        <v>120</v>
      </c>
      <c r="D50" t="s">
        <v>163</v>
      </c>
      <c r="E50" t="s">
        <v>73</v>
      </c>
      <c r="F50" t="s">
        <v>460</v>
      </c>
      <c r="G50" t="s">
        <v>396</v>
      </c>
      <c r="H50" s="16" t="s">
        <v>369</v>
      </c>
      <c r="I50" s="16" t="s">
        <v>369</v>
      </c>
      <c r="J50" t="s">
        <v>368</v>
      </c>
    </row>
    <row r="51" spans="1:10" x14ac:dyDescent="0.25">
      <c r="A51" t="str">
        <f t="shared" si="0"/>
        <v>MzTSOV__M9 - U-1: Suelos - 2° año  - RES00701-DGE-20 - IES 9019</v>
      </c>
      <c r="B51">
        <v>9019</v>
      </c>
      <c r="C51" t="s">
        <v>120</v>
      </c>
      <c r="D51" t="s">
        <v>163</v>
      </c>
      <c r="E51" t="s">
        <v>73</v>
      </c>
      <c r="F51" t="s">
        <v>461</v>
      </c>
      <c r="G51" t="s">
        <v>462</v>
      </c>
      <c r="H51" s="16" t="s">
        <v>369</v>
      </c>
      <c r="I51" s="16" t="s">
        <v>369</v>
      </c>
      <c r="J51" t="s">
        <v>368</v>
      </c>
    </row>
    <row r="52" spans="1:10" x14ac:dyDescent="0.25">
      <c r="A52" t="str">
        <f t="shared" si="0"/>
        <v>MzTSOV__M9 - U-2: Asfaltos - 2° año  - RES00701-DGE-20 - IES 9019</v>
      </c>
      <c r="B52">
        <v>9019</v>
      </c>
      <c r="C52" t="s">
        <v>120</v>
      </c>
      <c r="D52" t="s">
        <v>163</v>
      </c>
      <c r="E52" t="s">
        <v>73</v>
      </c>
      <c r="F52" t="s">
        <v>463</v>
      </c>
      <c r="G52" t="s">
        <v>464</v>
      </c>
      <c r="H52" s="16" t="s">
        <v>369</v>
      </c>
      <c r="I52" s="16" t="s">
        <v>369</v>
      </c>
      <c r="J52" t="s">
        <v>368</v>
      </c>
    </row>
    <row r="53" spans="1:10" x14ac:dyDescent="0.25">
      <c r="A53" t="str">
        <f t="shared" si="0"/>
        <v>MzTSOV__M9 - U-3: Hormigones - 2° año  - RES00701-DGE-20 - IES 9019</v>
      </c>
      <c r="B53">
        <v>9019</v>
      </c>
      <c r="C53" t="s">
        <v>120</v>
      </c>
      <c r="D53" t="s">
        <v>163</v>
      </c>
      <c r="E53" t="s">
        <v>73</v>
      </c>
      <c r="F53" t="s">
        <v>465</v>
      </c>
      <c r="G53" t="s">
        <v>466</v>
      </c>
      <c r="H53" s="16" t="s">
        <v>369</v>
      </c>
      <c r="I53" s="16" t="s">
        <v>369</v>
      </c>
      <c r="J53" t="s">
        <v>368</v>
      </c>
    </row>
    <row r="54" spans="1:10" x14ac:dyDescent="0.25">
      <c r="A54" t="str">
        <f t="shared" si="0"/>
        <v>MzTSOV__M9 - U-4: Higiene y Seguridad y Legislación - 2° año  - RES00701-DGE-20 - IES 9019</v>
      </c>
      <c r="B54">
        <v>9019</v>
      </c>
      <c r="C54" t="s">
        <v>120</v>
      </c>
      <c r="D54" t="s">
        <v>163</v>
      </c>
      <c r="E54" t="s">
        <v>73</v>
      </c>
      <c r="F54" t="s">
        <v>467</v>
      </c>
      <c r="G54" t="s">
        <v>446</v>
      </c>
      <c r="H54" s="16" t="s">
        <v>369</v>
      </c>
      <c r="I54" s="16" t="s">
        <v>369</v>
      </c>
      <c r="J54" t="s">
        <v>368</v>
      </c>
    </row>
    <row r="55" spans="1:10" x14ac:dyDescent="0.25">
      <c r="A55" t="str">
        <f t="shared" si="0"/>
        <v>MzTSOV__M9 - U-5: Normas de Calidad - 2° año  - RES00701-DGE-20 - IES 9019</v>
      </c>
      <c r="B55">
        <v>9019</v>
      </c>
      <c r="C55" t="s">
        <v>120</v>
      </c>
      <c r="D55" t="s">
        <v>163</v>
      </c>
      <c r="E55" t="s">
        <v>73</v>
      </c>
      <c r="F55" t="s">
        <v>468</v>
      </c>
      <c r="G55" t="s">
        <v>448</v>
      </c>
      <c r="H55" s="16" t="s">
        <v>369</v>
      </c>
      <c r="I55" s="16" t="s">
        <v>369</v>
      </c>
      <c r="J55" t="s">
        <v>368</v>
      </c>
    </row>
    <row r="56" spans="1:10" x14ac:dyDescent="0.25">
      <c r="A56" t="str">
        <f t="shared" si="0"/>
        <v>MzTSOV__M9 - U-6: Práctica Profesionalizante - 2° año  - RES00701-DGE-20 - IES 9019</v>
      </c>
      <c r="B56">
        <v>9019</v>
      </c>
      <c r="C56" t="s">
        <v>120</v>
      </c>
      <c r="D56" t="s">
        <v>163</v>
      </c>
      <c r="E56" t="s">
        <v>73</v>
      </c>
      <c r="F56" t="s">
        <v>469</v>
      </c>
      <c r="G56" t="s">
        <v>396</v>
      </c>
      <c r="H56" s="16" t="s">
        <v>369</v>
      </c>
      <c r="I56" s="16" t="s">
        <v>369</v>
      </c>
      <c r="J56" t="s">
        <v>368</v>
      </c>
    </row>
    <row r="57" spans="1:10" x14ac:dyDescent="0.25">
      <c r="A57" t="str">
        <f t="shared" si="0"/>
        <v>MzTSOV__M10 - U-1: Obras de Arte - 2° año  - RES00701-DGE-20 - IES 9019</v>
      </c>
      <c r="B57">
        <v>9019</v>
      </c>
      <c r="C57" t="s">
        <v>120</v>
      </c>
      <c r="D57" t="s">
        <v>163</v>
      </c>
      <c r="E57" t="s">
        <v>73</v>
      </c>
      <c r="F57" t="s">
        <v>470</v>
      </c>
      <c r="G57" t="s">
        <v>471</v>
      </c>
      <c r="H57" s="16" t="s">
        <v>369</v>
      </c>
      <c r="I57" s="16" t="s">
        <v>369</v>
      </c>
      <c r="J57" t="s">
        <v>368</v>
      </c>
    </row>
    <row r="58" spans="1:10" x14ac:dyDescent="0.25">
      <c r="A58" t="str">
        <f t="shared" si="0"/>
        <v>MzTSOV__M10 - U-2: Conservación de las Obras Viales - 2° año  - RES00701-DGE-20 - IES 9019</v>
      </c>
      <c r="B58">
        <v>9019</v>
      </c>
      <c r="C58" t="s">
        <v>120</v>
      </c>
      <c r="D58" t="s">
        <v>163</v>
      </c>
      <c r="E58" t="s">
        <v>73</v>
      </c>
      <c r="F58" t="s">
        <v>472</v>
      </c>
      <c r="G58" t="s">
        <v>473</v>
      </c>
      <c r="H58" s="16" t="s">
        <v>369</v>
      </c>
      <c r="I58" s="16" t="s">
        <v>369</v>
      </c>
      <c r="J58" t="s">
        <v>368</v>
      </c>
    </row>
    <row r="59" spans="1:10" x14ac:dyDescent="0.25">
      <c r="A59" t="str">
        <f t="shared" si="0"/>
        <v>MzTSOV__M10 - U-3: Hidráulica Básica - 2° año  - RES00701-DGE-20 - IES 9019</v>
      </c>
      <c r="B59">
        <v>9019</v>
      </c>
      <c r="C59" t="s">
        <v>120</v>
      </c>
      <c r="D59" t="s">
        <v>163</v>
      </c>
      <c r="E59" t="s">
        <v>73</v>
      </c>
      <c r="F59" t="s">
        <v>474</v>
      </c>
      <c r="G59" t="s">
        <v>475</v>
      </c>
      <c r="H59" s="16" t="s">
        <v>369</v>
      </c>
      <c r="I59" s="16" t="s">
        <v>369</v>
      </c>
      <c r="J59" t="s">
        <v>368</v>
      </c>
    </row>
    <row r="60" spans="1:10" x14ac:dyDescent="0.25">
      <c r="A60" t="str">
        <f t="shared" si="0"/>
        <v>MzTSOV__M10 - U-4: Sistemas de Representación III - 2° año  - RES00701-DGE-20 - IES 9019</v>
      </c>
      <c r="B60">
        <v>9019</v>
      </c>
      <c r="C60" t="s">
        <v>120</v>
      </c>
      <c r="D60" t="s">
        <v>163</v>
      </c>
      <c r="E60" t="s">
        <v>73</v>
      </c>
      <c r="F60" t="s">
        <v>476</v>
      </c>
      <c r="G60" t="s">
        <v>477</v>
      </c>
      <c r="H60" s="16" t="s">
        <v>369</v>
      </c>
      <c r="I60" s="16" t="s">
        <v>369</v>
      </c>
      <c r="J60" t="s">
        <v>368</v>
      </c>
    </row>
    <row r="61" spans="1:10" x14ac:dyDescent="0.25">
      <c r="A61" t="str">
        <f t="shared" si="0"/>
        <v>MzTSOV__M10 - U-5: Higiene y Seguridad y Legislación - 2° año  - RES00701-DGE-20 - IES 9019</v>
      </c>
      <c r="B61">
        <v>9019</v>
      </c>
      <c r="C61" t="s">
        <v>120</v>
      </c>
      <c r="D61" t="s">
        <v>163</v>
      </c>
      <c r="E61" t="s">
        <v>73</v>
      </c>
      <c r="F61" t="s">
        <v>478</v>
      </c>
      <c r="G61" t="s">
        <v>446</v>
      </c>
      <c r="H61" s="16" t="s">
        <v>369</v>
      </c>
      <c r="I61" s="16" t="s">
        <v>369</v>
      </c>
      <c r="J61" t="s">
        <v>368</v>
      </c>
    </row>
    <row r="62" spans="1:10" x14ac:dyDescent="0.25">
      <c r="A62" t="str">
        <f t="shared" si="0"/>
        <v>MzTSOV__M10 - U-6: Normas de Calidad - 2° año  - RES00701-DGE-20 - IES 9019</v>
      </c>
      <c r="B62">
        <v>9019</v>
      </c>
      <c r="C62" t="s">
        <v>120</v>
      </c>
      <c r="D62" t="s">
        <v>163</v>
      </c>
      <c r="E62" t="s">
        <v>73</v>
      </c>
      <c r="F62" t="s">
        <v>479</v>
      </c>
      <c r="G62" t="s">
        <v>448</v>
      </c>
      <c r="H62" s="16" t="s">
        <v>369</v>
      </c>
      <c r="I62" s="16" t="s">
        <v>369</v>
      </c>
      <c r="J62" t="s">
        <v>368</v>
      </c>
    </row>
    <row r="63" spans="1:10" x14ac:dyDescent="0.25">
      <c r="A63" t="str">
        <f t="shared" si="0"/>
        <v>MzTSOV__M10 - U-7: Práctica Profesionalizante - 2° año  - RES00701-DGE-20 - IES 9019</v>
      </c>
      <c r="B63">
        <v>9019</v>
      </c>
      <c r="C63" t="s">
        <v>120</v>
      </c>
      <c r="D63" t="s">
        <v>163</v>
      </c>
      <c r="E63" t="s">
        <v>73</v>
      </c>
      <c r="F63" t="s">
        <v>480</v>
      </c>
      <c r="G63" t="s">
        <v>396</v>
      </c>
      <c r="H63" s="16" t="s">
        <v>369</v>
      </c>
      <c r="I63" s="16" t="s">
        <v>369</v>
      </c>
      <c r="J63" t="s">
        <v>368</v>
      </c>
    </row>
    <row r="64" spans="1:10" x14ac:dyDescent="0.25">
      <c r="A64" t="str">
        <f t="shared" si="0"/>
        <v>MzTSOV__M11-U-1: Resistencia de Materiales - 3° año  - RES00701-DGE-20 - IES 9019</v>
      </c>
      <c r="B64">
        <v>9019</v>
      </c>
      <c r="C64" t="s">
        <v>120</v>
      </c>
      <c r="D64" t="s">
        <v>163</v>
      </c>
      <c r="E64" t="s">
        <v>91</v>
      </c>
      <c r="F64" t="s">
        <v>832</v>
      </c>
      <c r="G64" s="76" t="s">
        <v>795</v>
      </c>
      <c r="H64" s="16" t="s">
        <v>369</v>
      </c>
      <c r="I64" s="16" t="s">
        <v>369</v>
      </c>
      <c r="J64" t="s">
        <v>368</v>
      </c>
    </row>
    <row r="65" spans="1:10" x14ac:dyDescent="0.25">
      <c r="A65" t="str">
        <f t="shared" si="0"/>
        <v>MzTSOV__M11-U-2: Estructuras de hormigón en la Obra Vial - 3° año  - RES00701-DGE-20 - IES 9019</v>
      </c>
      <c r="B65">
        <v>9019</v>
      </c>
      <c r="C65" t="s">
        <v>120</v>
      </c>
      <c r="D65" t="s">
        <v>163</v>
      </c>
      <c r="E65" t="s">
        <v>91</v>
      </c>
      <c r="F65" t="s">
        <v>833</v>
      </c>
      <c r="G65" s="76" t="s">
        <v>834</v>
      </c>
      <c r="H65" s="16" t="s">
        <v>369</v>
      </c>
      <c r="I65" s="16" t="s">
        <v>369</v>
      </c>
      <c r="J65" t="s">
        <v>368</v>
      </c>
    </row>
    <row r="66" spans="1:10" x14ac:dyDescent="0.25">
      <c r="A66" t="str">
        <f t="shared" ref="A66:A90" si="1">CONCATENATE(C66,D66,"__",F66,": ",G66," - ",E66," año "," - RES",J66," - IES ",B66,)</f>
        <v>MzTSOV__M11-U-3: Estructuras metálicas en la Obra Vial - 3° año  - RES00701-DGE-20 - IES 9019</v>
      </c>
      <c r="B66">
        <v>9019</v>
      </c>
      <c r="C66" t="s">
        <v>120</v>
      </c>
      <c r="D66" t="s">
        <v>163</v>
      </c>
      <c r="E66" t="s">
        <v>91</v>
      </c>
      <c r="F66" t="s">
        <v>835</v>
      </c>
      <c r="G66" s="76" t="s">
        <v>836</v>
      </c>
      <c r="H66" s="16" t="s">
        <v>369</v>
      </c>
      <c r="I66" s="16" t="s">
        <v>369</v>
      </c>
      <c r="J66" t="s">
        <v>368</v>
      </c>
    </row>
    <row r="67" spans="1:10" x14ac:dyDescent="0.25">
      <c r="A67" t="str">
        <f t="shared" si="1"/>
        <v>MzTSOV__M11-U-4: Conservación de las Obras Viales - 3° año  - RES00701-DGE-20 - IES 9019</v>
      </c>
      <c r="B67">
        <v>9019</v>
      </c>
      <c r="C67" t="s">
        <v>120</v>
      </c>
      <c r="D67" t="s">
        <v>163</v>
      </c>
      <c r="E67" t="s">
        <v>91</v>
      </c>
      <c r="F67" t="s">
        <v>837</v>
      </c>
      <c r="G67" s="76" t="s">
        <v>473</v>
      </c>
      <c r="H67" s="16" t="s">
        <v>369</v>
      </c>
      <c r="I67" s="16" t="s">
        <v>369</v>
      </c>
      <c r="J67" t="s">
        <v>368</v>
      </c>
    </row>
    <row r="68" spans="1:10" x14ac:dyDescent="0.25">
      <c r="A68" t="str">
        <f t="shared" si="1"/>
        <v>MzTSOV__M11-U-5: Higiene y Seguridad en la Obra Vial - 3° año  - RES00701-DGE-20 - IES 9019</v>
      </c>
      <c r="B68">
        <v>9019</v>
      </c>
      <c r="C68" t="s">
        <v>120</v>
      </c>
      <c r="D68" t="s">
        <v>163</v>
      </c>
      <c r="E68" t="s">
        <v>91</v>
      </c>
      <c r="F68" t="s">
        <v>838</v>
      </c>
      <c r="G68" s="76" t="s">
        <v>422</v>
      </c>
      <c r="H68" s="16" t="s">
        <v>369</v>
      </c>
      <c r="I68" s="16" t="s">
        <v>369</v>
      </c>
      <c r="J68" t="s">
        <v>368</v>
      </c>
    </row>
    <row r="69" spans="1:10" x14ac:dyDescent="0.25">
      <c r="A69" t="str">
        <f t="shared" si="1"/>
        <v>MzTSOV__M11-U-6: Normas de Calidad - 3° año  - RES00701-DGE-20 - IES 9019</v>
      </c>
      <c r="B69">
        <v>9019</v>
      </c>
      <c r="C69" t="s">
        <v>120</v>
      </c>
      <c r="D69" t="s">
        <v>163</v>
      </c>
      <c r="E69" t="s">
        <v>91</v>
      </c>
      <c r="F69" t="s">
        <v>839</v>
      </c>
      <c r="G69" s="76" t="s">
        <v>448</v>
      </c>
      <c r="H69" s="16" t="s">
        <v>369</v>
      </c>
      <c r="I69" s="16" t="s">
        <v>369</v>
      </c>
      <c r="J69" t="s">
        <v>368</v>
      </c>
    </row>
    <row r="70" spans="1:10" x14ac:dyDescent="0.25">
      <c r="A70" t="str">
        <f t="shared" si="1"/>
        <v>MzTSOV__M11-U-7: Práctica Profesionalizante - 3° año  - RES00701-DGE-20 - IES 9019</v>
      </c>
      <c r="B70">
        <v>9019</v>
      </c>
      <c r="C70" t="s">
        <v>120</v>
      </c>
      <c r="D70" t="s">
        <v>163</v>
      </c>
      <c r="E70" t="s">
        <v>91</v>
      </c>
      <c r="F70" t="s">
        <v>840</v>
      </c>
      <c r="G70" s="76" t="s">
        <v>396</v>
      </c>
      <c r="H70" s="16" t="s">
        <v>369</v>
      </c>
      <c r="I70" s="16" t="s">
        <v>369</v>
      </c>
      <c r="J70" t="s">
        <v>368</v>
      </c>
    </row>
    <row r="71" spans="1:10" x14ac:dyDescent="0.25">
      <c r="A71" t="str">
        <f t="shared" si="1"/>
        <v>MzTSOV__M12-U-1: Tramos en tangente: Pendiente - 3° año  - RES00701-DGE-20 - IES 9019</v>
      </c>
      <c r="B71">
        <v>9019</v>
      </c>
      <c r="C71" t="s">
        <v>120</v>
      </c>
      <c r="D71" t="s">
        <v>163</v>
      </c>
      <c r="E71" t="s">
        <v>91</v>
      </c>
      <c r="F71" t="s">
        <v>841</v>
      </c>
      <c r="G71" s="76" t="s">
        <v>842</v>
      </c>
      <c r="H71" s="16" t="s">
        <v>369</v>
      </c>
      <c r="I71" s="16" t="s">
        <v>369</v>
      </c>
      <c r="J71" t="s">
        <v>368</v>
      </c>
    </row>
    <row r="72" spans="1:10" x14ac:dyDescent="0.25">
      <c r="A72" t="str">
        <f t="shared" si="1"/>
        <v>MzTSOV__M12-U-2: Curvas Planas Horizontales - 3° año  - RES00701-DGE-20 - IES 9019</v>
      </c>
      <c r="B72">
        <v>9019</v>
      </c>
      <c r="C72" t="s">
        <v>120</v>
      </c>
      <c r="D72" t="s">
        <v>163</v>
      </c>
      <c r="E72" t="s">
        <v>91</v>
      </c>
      <c r="F72" t="s">
        <v>843</v>
      </c>
      <c r="G72" s="76" t="s">
        <v>844</v>
      </c>
      <c r="H72" s="16" t="s">
        <v>369</v>
      </c>
      <c r="I72" s="16" t="s">
        <v>369</v>
      </c>
      <c r="J72" t="s">
        <v>368</v>
      </c>
    </row>
    <row r="73" spans="1:10" x14ac:dyDescent="0.25">
      <c r="A73" t="str">
        <f t="shared" si="1"/>
        <v>MzTSOV__M12-U-3: Curvas Verticales - 3° año  - RES00701-DGE-20 - IES 9019</v>
      </c>
      <c r="B73">
        <v>9019</v>
      </c>
      <c r="C73" t="s">
        <v>120</v>
      </c>
      <c r="D73" t="s">
        <v>163</v>
      </c>
      <c r="E73" t="s">
        <v>91</v>
      </c>
      <c r="F73" t="s">
        <v>845</v>
      </c>
      <c r="G73" s="76" t="s">
        <v>846</v>
      </c>
      <c r="H73" s="16" t="s">
        <v>369</v>
      </c>
      <c r="I73" s="16" t="s">
        <v>369</v>
      </c>
      <c r="J73" t="s">
        <v>368</v>
      </c>
    </row>
    <row r="74" spans="1:10" x14ac:dyDescent="0.25">
      <c r="A74" t="str">
        <f t="shared" si="1"/>
        <v>MzTSOV__M12-U-4: Curvas Especiales - 3° año  - RES00701-DGE-20 - IES 9019</v>
      </c>
      <c r="B74">
        <v>9019</v>
      </c>
      <c r="C74" t="s">
        <v>120</v>
      </c>
      <c r="D74" t="s">
        <v>163</v>
      </c>
      <c r="E74" t="s">
        <v>91</v>
      </c>
      <c r="F74" t="s">
        <v>847</v>
      </c>
      <c r="G74" s="76" t="s">
        <v>848</v>
      </c>
      <c r="H74" s="16" t="s">
        <v>369</v>
      </c>
      <c r="I74" s="16" t="s">
        <v>369</v>
      </c>
      <c r="J74" t="s">
        <v>368</v>
      </c>
    </row>
    <row r="75" spans="1:10" x14ac:dyDescent="0.25">
      <c r="A75" t="str">
        <f t="shared" si="1"/>
        <v>MzTSOV__M12-U-5: Cinemática y Dinámica - 3° año  - RES00701-DGE-20 - IES 9019</v>
      </c>
      <c r="B75">
        <v>9019</v>
      </c>
      <c r="C75" t="s">
        <v>120</v>
      </c>
      <c r="D75" t="s">
        <v>163</v>
      </c>
      <c r="E75" t="s">
        <v>91</v>
      </c>
      <c r="F75" t="s">
        <v>849</v>
      </c>
      <c r="G75" s="76" t="s">
        <v>850</v>
      </c>
      <c r="H75" s="16" t="s">
        <v>369</v>
      </c>
      <c r="I75" s="16" t="s">
        <v>369</v>
      </c>
      <c r="J75" t="s">
        <v>368</v>
      </c>
    </row>
    <row r="76" spans="1:10" x14ac:dyDescent="0.25">
      <c r="A76" t="str">
        <f t="shared" si="1"/>
        <v>MzTSOV__M12-U-6: Sistemas de Representación - 3° año  - RES00701-DGE-20 - IES 9019</v>
      </c>
      <c r="B76">
        <v>9019</v>
      </c>
      <c r="C76" t="s">
        <v>120</v>
      </c>
      <c r="D76" t="s">
        <v>163</v>
      </c>
      <c r="E76" t="s">
        <v>91</v>
      </c>
      <c r="F76" t="s">
        <v>851</v>
      </c>
      <c r="G76" s="76" t="s">
        <v>398</v>
      </c>
      <c r="H76" s="16" t="s">
        <v>369</v>
      </c>
      <c r="I76" s="16" t="s">
        <v>369</v>
      </c>
      <c r="J76" t="s">
        <v>368</v>
      </c>
    </row>
    <row r="77" spans="1:10" x14ac:dyDescent="0.25">
      <c r="A77" t="str">
        <f t="shared" si="1"/>
        <v>MzTSOV__M12-U-7: Práctica Profesionalizante - 3° año  - RES00701-DGE-20 - IES 9019</v>
      </c>
      <c r="B77">
        <v>9019</v>
      </c>
      <c r="C77" t="s">
        <v>120</v>
      </c>
      <c r="D77" t="s">
        <v>163</v>
      </c>
      <c r="E77" t="s">
        <v>91</v>
      </c>
      <c r="F77" t="s">
        <v>852</v>
      </c>
      <c r="G77" s="76" t="s">
        <v>396</v>
      </c>
      <c r="H77" s="16" t="s">
        <v>369</v>
      </c>
      <c r="I77" s="16" t="s">
        <v>369</v>
      </c>
      <c r="J77" t="s">
        <v>368</v>
      </c>
    </row>
    <row r="78" spans="1:10" x14ac:dyDescent="0.25">
      <c r="A78" t="str">
        <f t="shared" si="1"/>
        <v>MzTSOV__M13-U-1: Idioma Inglés - 3° año  - RES00701-DGE-20 - IES 9019</v>
      </c>
      <c r="B78">
        <v>9019</v>
      </c>
      <c r="C78" t="s">
        <v>120</v>
      </c>
      <c r="D78" t="s">
        <v>163</v>
      </c>
      <c r="E78" t="s">
        <v>91</v>
      </c>
      <c r="F78" t="s">
        <v>853</v>
      </c>
      <c r="G78" s="76" t="s">
        <v>517</v>
      </c>
      <c r="H78" s="16" t="s">
        <v>369</v>
      </c>
      <c r="I78" s="16" t="s">
        <v>369</v>
      </c>
      <c r="J78" t="s">
        <v>368</v>
      </c>
    </row>
    <row r="79" spans="1:10" x14ac:dyDescent="0.25">
      <c r="A79" t="str">
        <f t="shared" si="1"/>
        <v>MzTSOV__M13-U-2: Producción de Textos - 3° año  - RES00701-DGE-20 - IES 9019</v>
      </c>
      <c r="B79">
        <v>9019</v>
      </c>
      <c r="C79" t="s">
        <v>120</v>
      </c>
      <c r="D79" t="s">
        <v>163</v>
      </c>
      <c r="E79" t="s">
        <v>91</v>
      </c>
      <c r="F79" t="s">
        <v>854</v>
      </c>
      <c r="G79" s="76" t="s">
        <v>855</v>
      </c>
      <c r="H79" s="16" t="s">
        <v>369</v>
      </c>
      <c r="I79" s="16" t="s">
        <v>369</v>
      </c>
      <c r="J79" t="s">
        <v>368</v>
      </c>
    </row>
    <row r="80" spans="1:10" x14ac:dyDescent="0.25">
      <c r="A80" t="str">
        <f t="shared" si="1"/>
        <v>MzTSOV__M13-U-3: Señalética de la Obra Vial - 3° año  - RES00701-DGE-20 - IES 9019</v>
      </c>
      <c r="B80">
        <v>9019</v>
      </c>
      <c r="C80" t="s">
        <v>120</v>
      </c>
      <c r="D80" t="s">
        <v>163</v>
      </c>
      <c r="E80" t="s">
        <v>91</v>
      </c>
      <c r="F80" t="s">
        <v>856</v>
      </c>
      <c r="G80" s="76" t="s">
        <v>857</v>
      </c>
      <c r="H80" s="16" t="s">
        <v>369</v>
      </c>
      <c r="I80" s="16" t="s">
        <v>369</v>
      </c>
      <c r="J80" t="s">
        <v>368</v>
      </c>
    </row>
    <row r="81" spans="1:10" x14ac:dyDescent="0.25">
      <c r="A81" t="str">
        <f t="shared" si="1"/>
        <v>MzTSOV__M13-U-4: Práctica Profesionalizante - 3° año  - RES00701-DGE-20 - IES 9019</v>
      </c>
      <c r="B81">
        <v>9019</v>
      </c>
      <c r="C81" t="s">
        <v>120</v>
      </c>
      <c r="D81" t="s">
        <v>163</v>
      </c>
      <c r="E81" t="s">
        <v>91</v>
      </c>
      <c r="F81" t="s">
        <v>858</v>
      </c>
      <c r="G81" s="76" t="s">
        <v>396</v>
      </c>
      <c r="H81" s="16" t="s">
        <v>369</v>
      </c>
      <c r="I81" s="16" t="s">
        <v>369</v>
      </c>
      <c r="J81" t="s">
        <v>368</v>
      </c>
    </row>
    <row r="82" spans="1:10" x14ac:dyDescent="0.25">
      <c r="A82" t="str">
        <f t="shared" si="1"/>
        <v>MzTSOV__M14-U-1: Ambiente - 3° año  - RES00701-DGE-20 - IES 9019</v>
      </c>
      <c r="B82">
        <v>9019</v>
      </c>
      <c r="C82" t="s">
        <v>120</v>
      </c>
      <c r="D82" t="s">
        <v>163</v>
      </c>
      <c r="E82" t="s">
        <v>91</v>
      </c>
      <c r="F82" t="s">
        <v>859</v>
      </c>
      <c r="G82" s="76" t="s">
        <v>860</v>
      </c>
      <c r="H82" s="16" t="s">
        <v>369</v>
      </c>
      <c r="I82" s="16" t="s">
        <v>369</v>
      </c>
      <c r="J82" t="s">
        <v>368</v>
      </c>
    </row>
    <row r="83" spans="1:10" x14ac:dyDescent="0.25">
      <c r="A83" t="str">
        <f t="shared" si="1"/>
        <v>MzTSOV__M14-U-2: Contexto y Problemática Sociocultural - 3° año  - RES00701-DGE-20 - IES 9019</v>
      </c>
      <c r="B83">
        <v>9019</v>
      </c>
      <c r="C83" t="s">
        <v>120</v>
      </c>
      <c r="D83" t="s">
        <v>163</v>
      </c>
      <c r="E83" t="s">
        <v>91</v>
      </c>
      <c r="F83" t="s">
        <v>861</v>
      </c>
      <c r="G83" s="76" t="s">
        <v>862</v>
      </c>
      <c r="H83" s="16" t="s">
        <v>369</v>
      </c>
      <c r="I83" s="16" t="s">
        <v>369</v>
      </c>
      <c r="J83" t="s">
        <v>368</v>
      </c>
    </row>
    <row r="84" spans="1:10" x14ac:dyDescent="0.25">
      <c r="A84" t="str">
        <f t="shared" si="1"/>
        <v>MzTSOV__M14-U-3: Economía Territorial - 3° año  - RES00701-DGE-20 - IES 9019</v>
      </c>
      <c r="B84">
        <v>9019</v>
      </c>
      <c r="C84" t="s">
        <v>120</v>
      </c>
      <c r="D84" t="s">
        <v>163</v>
      </c>
      <c r="E84" t="s">
        <v>91</v>
      </c>
      <c r="F84" t="s">
        <v>863</v>
      </c>
      <c r="G84" s="76" t="s">
        <v>864</v>
      </c>
      <c r="H84" s="16" t="s">
        <v>369</v>
      </c>
      <c r="I84" s="16" t="s">
        <v>369</v>
      </c>
      <c r="J84" t="s">
        <v>368</v>
      </c>
    </row>
    <row r="85" spans="1:10" x14ac:dyDescent="0.25">
      <c r="A85" t="str">
        <f t="shared" si="1"/>
        <v>MzTSOV__M14-U-4: Práctica Profesionalizante - 3° año  - RES00701-DGE-20 - IES 9019</v>
      </c>
      <c r="B85">
        <v>9019</v>
      </c>
      <c r="C85" t="s">
        <v>120</v>
      </c>
      <c r="D85" t="s">
        <v>163</v>
      </c>
      <c r="E85" t="s">
        <v>91</v>
      </c>
      <c r="F85" t="s">
        <v>865</v>
      </c>
      <c r="G85" s="76" t="s">
        <v>396</v>
      </c>
      <c r="H85" s="16" t="s">
        <v>369</v>
      </c>
      <c r="I85" s="16" t="s">
        <v>369</v>
      </c>
      <c r="J85" t="s">
        <v>368</v>
      </c>
    </row>
    <row r="86" spans="1:10" ht="25.5" x14ac:dyDescent="0.25">
      <c r="A86" t="str">
        <f t="shared" si="1"/>
        <v>MzTSOV__M15-U-1: Identificación, formulación y evaluación de proyectos viales - 3° año  - RES00701-DGE-20 - IES 9019</v>
      </c>
      <c r="B86">
        <v>9019</v>
      </c>
      <c r="C86" t="s">
        <v>120</v>
      </c>
      <c r="D86" t="s">
        <v>163</v>
      </c>
      <c r="E86" t="s">
        <v>91</v>
      </c>
      <c r="F86" t="s">
        <v>866</v>
      </c>
      <c r="G86" s="76" t="s">
        <v>867</v>
      </c>
      <c r="H86" s="16" t="s">
        <v>369</v>
      </c>
      <c r="I86" s="16" t="s">
        <v>369</v>
      </c>
      <c r="J86" t="s">
        <v>368</v>
      </c>
    </row>
    <row r="87" spans="1:10" x14ac:dyDescent="0.25">
      <c r="A87" t="str">
        <f t="shared" si="1"/>
        <v>MzTSOV__M15-U-2: Impacto Ambiental de la Obra Vial - 3° año  - RES00701-DGE-20 - IES 9019</v>
      </c>
      <c r="B87">
        <v>9019</v>
      </c>
      <c r="C87" t="s">
        <v>120</v>
      </c>
      <c r="D87" t="s">
        <v>163</v>
      </c>
      <c r="E87" t="s">
        <v>91</v>
      </c>
      <c r="F87" t="s">
        <v>868</v>
      </c>
      <c r="G87" s="76" t="s">
        <v>869</v>
      </c>
      <c r="H87" s="16" t="s">
        <v>369</v>
      </c>
      <c r="I87" s="16" t="s">
        <v>369</v>
      </c>
      <c r="J87" t="s">
        <v>368</v>
      </c>
    </row>
    <row r="88" spans="1:10" x14ac:dyDescent="0.25">
      <c r="A88" t="str">
        <f t="shared" si="1"/>
        <v>MzTSOV__M15-U-3: Cómputo y Presupuesto - 3° año  - RES00701-DGE-20 - IES 9019</v>
      </c>
      <c r="B88">
        <v>9019</v>
      </c>
      <c r="C88" t="s">
        <v>120</v>
      </c>
      <c r="D88" t="s">
        <v>163</v>
      </c>
      <c r="E88" t="s">
        <v>91</v>
      </c>
      <c r="F88" t="s">
        <v>870</v>
      </c>
      <c r="G88" s="76" t="s">
        <v>404</v>
      </c>
      <c r="H88" s="16" t="s">
        <v>369</v>
      </c>
      <c r="I88" s="16" t="s">
        <v>369</v>
      </c>
      <c r="J88" t="s">
        <v>368</v>
      </c>
    </row>
    <row r="89" spans="1:10" x14ac:dyDescent="0.25">
      <c r="A89" t="str">
        <f t="shared" si="1"/>
        <v>MzTSOV__M15-U-4: Estadística Aplicada - 3° año  - RES00701-DGE-20 - IES 9019</v>
      </c>
      <c r="B89">
        <v>9019</v>
      </c>
      <c r="C89" t="s">
        <v>120</v>
      </c>
      <c r="D89" t="s">
        <v>163</v>
      </c>
      <c r="E89" t="s">
        <v>91</v>
      </c>
      <c r="F89" t="s">
        <v>871</v>
      </c>
      <c r="G89" s="76" t="s">
        <v>378</v>
      </c>
      <c r="H89" s="16" t="s">
        <v>369</v>
      </c>
      <c r="I89" s="16" t="s">
        <v>369</v>
      </c>
      <c r="J89" t="s">
        <v>368</v>
      </c>
    </row>
    <row r="90" spans="1:10" x14ac:dyDescent="0.25">
      <c r="A90" t="str">
        <f t="shared" si="1"/>
        <v>MzTSOV__M15-U-5: Práctica Profesionalizante - 3° año  - RES00701-DGE-20 - IES 9019</v>
      </c>
      <c r="B90">
        <v>9019</v>
      </c>
      <c r="C90" t="s">
        <v>120</v>
      </c>
      <c r="D90" t="s">
        <v>163</v>
      </c>
      <c r="E90" t="s">
        <v>91</v>
      </c>
      <c r="F90" t="s">
        <v>872</v>
      </c>
      <c r="G90" s="76" t="s">
        <v>396</v>
      </c>
      <c r="H90" s="16" t="s">
        <v>369</v>
      </c>
      <c r="I90" s="16" t="s">
        <v>369</v>
      </c>
      <c r="J90" t="s">
        <v>368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J39"/>
  <sheetViews>
    <sheetView zoomScaleNormal="100" workbookViewId="0">
      <selection activeCell="G38" sqref="G38"/>
    </sheetView>
  </sheetViews>
  <sheetFormatPr baseColWidth="10" defaultColWidth="11.42578125" defaultRowHeight="15" x14ac:dyDescent="0.25"/>
  <cols>
    <col min="1" max="1" width="70.7109375" customWidth="1"/>
  </cols>
  <sheetData>
    <row r="1" spans="1:10" x14ac:dyDescent="0.25">
      <c r="A1" t="str">
        <f t="shared" ref="A1:A39" si="0">CONCATENATE(C1,D1,F1,": ",G1," - ",E1," año/",H1,"/",I1," - RES",J1," - IES ",B1,)</f>
        <v>MzTSHS#098: COMUNICACIÓN, COMPRENSIÓN Y PRODUCCIÓN DE TEXTOS - 1° año/3Hs/1°Cuat - RES00904-DGE-19 - IES 9019</v>
      </c>
      <c r="B1">
        <v>9019</v>
      </c>
      <c r="C1" t="s">
        <v>120</v>
      </c>
      <c r="D1" t="s">
        <v>123</v>
      </c>
      <c r="E1" t="s">
        <v>83</v>
      </c>
      <c r="F1" t="s">
        <v>240</v>
      </c>
      <c r="G1" t="s">
        <v>88</v>
      </c>
      <c r="H1" t="s">
        <v>71</v>
      </c>
      <c r="I1" t="s">
        <v>78</v>
      </c>
      <c r="J1" t="s">
        <v>121</v>
      </c>
    </row>
    <row r="2" spans="1:10" x14ac:dyDescent="0.25">
      <c r="A2" t="str">
        <f t="shared" si="0"/>
        <v>MzTSHS#099: PROBLEMÁTICA SOCIOCULTURAL Y DEL TRABAJO - 1° año/3Hs/2°Cuat - RES00904-DGE-19 - IES 9019</v>
      </c>
      <c r="B2">
        <v>9019</v>
      </c>
      <c r="C2" t="s">
        <v>120</v>
      </c>
      <c r="D2" t="s">
        <v>123</v>
      </c>
      <c r="E2" t="s">
        <v>83</v>
      </c>
      <c r="F2" t="s">
        <v>241</v>
      </c>
      <c r="G2" t="s">
        <v>87</v>
      </c>
      <c r="H2" t="s">
        <v>71</v>
      </c>
      <c r="I2" t="s">
        <v>77</v>
      </c>
      <c r="J2" t="s">
        <v>121</v>
      </c>
    </row>
    <row r="3" spans="1:10" x14ac:dyDescent="0.25">
      <c r="A3" t="str">
        <f t="shared" si="0"/>
        <v>MzTSHS#100: INGLÉS TÉCNICO - 1° año/3Hs/Anual - RES00904-DGE-19 - IES 9019</v>
      </c>
      <c r="B3">
        <v>9019</v>
      </c>
      <c r="C3" t="s">
        <v>120</v>
      </c>
      <c r="D3" t="s">
        <v>123</v>
      </c>
      <c r="E3" t="s">
        <v>83</v>
      </c>
      <c r="F3" t="s">
        <v>242</v>
      </c>
      <c r="G3" t="s">
        <v>81</v>
      </c>
      <c r="H3" t="s">
        <v>71</v>
      </c>
      <c r="I3" t="s">
        <v>70</v>
      </c>
      <c r="J3" t="s">
        <v>121</v>
      </c>
    </row>
    <row r="4" spans="1:10" x14ac:dyDescent="0.25">
      <c r="A4" t="str">
        <f t="shared" si="0"/>
        <v>MzTSHS#101: TIC - 1° año/3Hs/1°Cuat - RES00904-DGE-19 - IES 9019</v>
      </c>
      <c r="B4">
        <v>9019</v>
      </c>
      <c r="C4" t="s">
        <v>120</v>
      </c>
      <c r="D4" t="s">
        <v>123</v>
      </c>
      <c r="E4" t="s">
        <v>83</v>
      </c>
      <c r="F4" t="s">
        <v>243</v>
      </c>
      <c r="G4" t="s">
        <v>144</v>
      </c>
      <c r="H4" t="s">
        <v>71</v>
      </c>
      <c r="I4" t="s">
        <v>78</v>
      </c>
      <c r="J4" t="s">
        <v>121</v>
      </c>
    </row>
    <row r="5" spans="1:10" x14ac:dyDescent="0.25">
      <c r="A5" t="str">
        <f t="shared" si="0"/>
        <v>MzTSHS#102: INTERPRETACIÓN DE PLANOS - 1° año/3Hs/2°Cuat - RES00904-DGE-19 - IES 9019</v>
      </c>
      <c r="B5">
        <v>9019</v>
      </c>
      <c r="C5" t="s">
        <v>120</v>
      </c>
      <c r="D5" t="s">
        <v>123</v>
      </c>
      <c r="E5" t="s">
        <v>83</v>
      </c>
      <c r="F5" t="s">
        <v>244</v>
      </c>
      <c r="G5" t="s">
        <v>143</v>
      </c>
      <c r="H5" t="s">
        <v>71</v>
      </c>
      <c r="I5" t="s">
        <v>77</v>
      </c>
      <c r="J5" t="s">
        <v>121</v>
      </c>
    </row>
    <row r="6" spans="1:10" x14ac:dyDescent="0.25">
      <c r="A6" t="str">
        <f t="shared" si="0"/>
        <v>MzTSHS#103: HIGIENE I - 1° año/4Hs/Anual - RES00904-DGE-19 - IES 9019</v>
      </c>
      <c r="B6">
        <v>9019</v>
      </c>
      <c r="C6" t="s">
        <v>120</v>
      </c>
      <c r="D6" t="s">
        <v>123</v>
      </c>
      <c r="E6" t="s">
        <v>83</v>
      </c>
      <c r="F6" t="s">
        <v>245</v>
      </c>
      <c r="G6" t="s">
        <v>142</v>
      </c>
      <c r="H6" t="s">
        <v>76</v>
      </c>
      <c r="I6" t="s">
        <v>70</v>
      </c>
      <c r="J6" t="s">
        <v>121</v>
      </c>
    </row>
    <row r="7" spans="1:10" x14ac:dyDescent="0.25">
      <c r="A7" t="str">
        <f t="shared" si="0"/>
        <v>MzTSHS#104: SEGURIDAD I - 1° año/3Hs/Anual - RES00904-DGE-19 - IES 9019</v>
      </c>
      <c r="B7">
        <v>9019</v>
      </c>
      <c r="C7" t="s">
        <v>120</v>
      </c>
      <c r="D7" t="s">
        <v>123</v>
      </c>
      <c r="E7" t="s">
        <v>83</v>
      </c>
      <c r="F7" t="s">
        <v>246</v>
      </c>
      <c r="G7" t="s">
        <v>141</v>
      </c>
      <c r="H7" t="s">
        <v>71</v>
      </c>
      <c r="I7" t="s">
        <v>70</v>
      </c>
      <c r="J7" t="s">
        <v>121</v>
      </c>
    </row>
    <row r="8" spans="1:10" x14ac:dyDescent="0.25">
      <c r="A8" t="str">
        <f t="shared" si="0"/>
        <v>MzTSHS#105: EQUIPO Y ELEMENTOS DE PROTECCIÓN PERSONAL - 1° año/3Hs/Anual - RES00904-DGE-19 - IES 9019</v>
      </c>
      <c r="B8">
        <v>9019</v>
      </c>
      <c r="C8" t="s">
        <v>120</v>
      </c>
      <c r="D8" t="s">
        <v>123</v>
      </c>
      <c r="E8" t="s">
        <v>83</v>
      </c>
      <c r="F8" t="s">
        <v>247</v>
      </c>
      <c r="G8" t="s">
        <v>140</v>
      </c>
      <c r="H8" t="s">
        <v>71</v>
      </c>
      <c r="I8" t="s">
        <v>70</v>
      </c>
      <c r="J8" t="s">
        <v>121</v>
      </c>
    </row>
    <row r="9" spans="1:10" x14ac:dyDescent="0.25">
      <c r="A9" t="str">
        <f t="shared" si="0"/>
        <v>MzTSHS#106: SISTEMAS DE GESTIÓN DEL MEDIOAMBIENTE - 1° año/3Hs/1°Cuat - RES00904-DGE-19 - IES 9019</v>
      </c>
      <c r="B9">
        <v>9019</v>
      </c>
      <c r="C9" t="s">
        <v>120</v>
      </c>
      <c r="D9" t="s">
        <v>123</v>
      </c>
      <c r="E9" t="s">
        <v>83</v>
      </c>
      <c r="F9" t="s">
        <v>248</v>
      </c>
      <c r="G9" t="s">
        <v>139</v>
      </c>
      <c r="H9" t="s">
        <v>71</v>
      </c>
      <c r="I9" t="s">
        <v>78</v>
      </c>
      <c r="J9" t="s">
        <v>121</v>
      </c>
    </row>
    <row r="10" spans="1:10" x14ac:dyDescent="0.25">
      <c r="A10" t="str">
        <f t="shared" si="0"/>
        <v>MzTSHS#107: SISTEMAS DE GESTIÓN DE LA CALIDAD - 1° año/3Hs/2°Cuat - RES00904-DGE-19 - IES 9019</v>
      </c>
      <c r="B10">
        <v>9019</v>
      </c>
      <c r="C10" t="s">
        <v>120</v>
      </c>
      <c r="D10" t="s">
        <v>123</v>
      </c>
      <c r="E10" t="s">
        <v>83</v>
      </c>
      <c r="F10" t="s">
        <v>249</v>
      </c>
      <c r="G10" t="s">
        <v>138</v>
      </c>
      <c r="H10" t="s">
        <v>71</v>
      </c>
      <c r="I10" t="s">
        <v>77</v>
      </c>
      <c r="J10" t="s">
        <v>121</v>
      </c>
    </row>
    <row r="11" spans="1:10" x14ac:dyDescent="0.25">
      <c r="A11" t="str">
        <f t="shared" si="0"/>
        <v>MzTSHS#108: TALLER DE CIENCIAS BÁSICAS APLICADAS - 1° año/3Hs/Anual - RES00904-DGE-19 - IES 9019</v>
      </c>
      <c r="B11">
        <v>9019</v>
      </c>
      <c r="C11" t="s">
        <v>120</v>
      </c>
      <c r="D11" t="s">
        <v>123</v>
      </c>
      <c r="E11" t="s">
        <v>83</v>
      </c>
      <c r="F11" t="s">
        <v>250</v>
      </c>
      <c r="G11" t="s">
        <v>137</v>
      </c>
      <c r="H11" t="s">
        <v>71</v>
      </c>
      <c r="I11" t="s">
        <v>70</v>
      </c>
      <c r="J11" t="s">
        <v>121</v>
      </c>
    </row>
    <row r="12" spans="1:10" x14ac:dyDescent="0.25">
      <c r="A12" t="str">
        <f t="shared" si="0"/>
        <v>MzTSHS#109: PRÁCTICA PROFESIONALIZANTE I - 1° año/3Hs/Anual - RES00904-DGE-19 - IES 9019</v>
      </c>
      <c r="B12">
        <v>9019</v>
      </c>
      <c r="C12" t="s">
        <v>120</v>
      </c>
      <c r="D12" t="s">
        <v>123</v>
      </c>
      <c r="E12" t="s">
        <v>83</v>
      </c>
      <c r="F12" t="s">
        <v>251</v>
      </c>
      <c r="G12" t="s">
        <v>82</v>
      </c>
      <c r="H12" t="s">
        <v>71</v>
      </c>
      <c r="I12" t="s">
        <v>70</v>
      </c>
      <c r="J12" t="s">
        <v>121</v>
      </c>
    </row>
    <row r="13" spans="1:10" x14ac:dyDescent="0.25">
      <c r="A13" t="str">
        <f t="shared" si="0"/>
        <v>MzTSHS#110: ECOLOGÍA - 2° año/2Hs/Anual - RES00904-DGE-19 - IES 9019</v>
      </c>
      <c r="B13">
        <v>9019</v>
      </c>
      <c r="C13" t="s">
        <v>120</v>
      </c>
      <c r="D13" t="s">
        <v>123</v>
      </c>
      <c r="E13" t="s">
        <v>73</v>
      </c>
      <c r="F13" t="s">
        <v>252</v>
      </c>
      <c r="G13" t="s">
        <v>136</v>
      </c>
      <c r="H13" t="s">
        <v>80</v>
      </c>
      <c r="I13" t="s">
        <v>70</v>
      </c>
      <c r="J13" t="s">
        <v>121</v>
      </c>
    </row>
    <row r="14" spans="1:10" x14ac:dyDescent="0.25">
      <c r="A14" t="str">
        <f t="shared" si="0"/>
        <v>MzTSHS#111: PLANIFICACIÓN Y TÉCNICAS PARA EL CONTROL DE LA CALIDAD - 2° año/3Hs/Anual - RES00904-DGE-19 - IES 9019</v>
      </c>
      <c r="B14">
        <v>9019</v>
      </c>
      <c r="C14" t="s">
        <v>120</v>
      </c>
      <c r="D14" t="s">
        <v>123</v>
      </c>
      <c r="E14" t="s">
        <v>73</v>
      </c>
      <c r="F14" t="s">
        <v>253</v>
      </c>
      <c r="G14" t="s">
        <v>135</v>
      </c>
      <c r="H14" t="s">
        <v>71</v>
      </c>
      <c r="I14" t="s">
        <v>70</v>
      </c>
      <c r="J14" t="s">
        <v>121</v>
      </c>
    </row>
    <row r="15" spans="1:10" x14ac:dyDescent="0.25">
      <c r="A15" t="str">
        <f t="shared" si="0"/>
        <v>MzTSHS#112: PROBLEMÁTICA AMBIENTAL - 2° año/3Hs/Anual - RES00904-DGE-19 - IES 9019</v>
      </c>
      <c r="B15">
        <v>9019</v>
      </c>
      <c r="C15" t="s">
        <v>120</v>
      </c>
      <c r="D15" t="s">
        <v>123</v>
      </c>
      <c r="E15" t="s">
        <v>73</v>
      </c>
      <c r="F15" t="s">
        <v>254</v>
      </c>
      <c r="G15" t="s">
        <v>134</v>
      </c>
      <c r="H15" t="s">
        <v>71</v>
      </c>
      <c r="I15" t="s">
        <v>70</v>
      </c>
      <c r="J15" t="s">
        <v>121</v>
      </c>
    </row>
    <row r="16" spans="1:10" x14ac:dyDescent="0.25">
      <c r="A16" t="str">
        <f t="shared" si="0"/>
        <v>MzTSHS#113: HIGIENE II - 2° año/4Hs/1°Cuat - RES00904-DGE-19 - IES 9019</v>
      </c>
      <c r="B16">
        <v>9019</v>
      </c>
      <c r="C16" t="s">
        <v>120</v>
      </c>
      <c r="D16" t="s">
        <v>123</v>
      </c>
      <c r="E16" t="s">
        <v>73</v>
      </c>
      <c r="F16" t="s">
        <v>255</v>
      </c>
      <c r="G16" t="s">
        <v>133</v>
      </c>
      <c r="H16" t="s">
        <v>76</v>
      </c>
      <c r="I16" t="s">
        <v>78</v>
      </c>
      <c r="J16" t="s">
        <v>121</v>
      </c>
    </row>
    <row r="17" spans="1:10" x14ac:dyDescent="0.25">
      <c r="A17" t="str">
        <f t="shared" si="0"/>
        <v>MzTSHS#114: ERGONOMÍA - 2° año/4Hs/2°Cuat - RES00904-DGE-19 - IES 9019</v>
      </c>
      <c r="B17">
        <v>9019</v>
      </c>
      <c r="C17" t="s">
        <v>120</v>
      </c>
      <c r="D17" t="s">
        <v>123</v>
      </c>
      <c r="E17" t="s">
        <v>73</v>
      </c>
      <c r="F17" t="s">
        <v>256</v>
      </c>
      <c r="G17" t="s">
        <v>124</v>
      </c>
      <c r="H17" t="s">
        <v>76</v>
      </c>
      <c r="I17" t="s">
        <v>77</v>
      </c>
      <c r="J17" t="s">
        <v>121</v>
      </c>
    </row>
    <row r="18" spans="1:10" x14ac:dyDescent="0.25">
      <c r="A18" t="str">
        <f t="shared" si="0"/>
        <v>MzTSHS#115: SEGURIDAD II - 2° año/4Hs/1°Cuat - RES00904-DGE-19 - IES 9019</v>
      </c>
      <c r="B18">
        <v>9019</v>
      </c>
      <c r="C18" t="s">
        <v>120</v>
      </c>
      <c r="D18" t="s">
        <v>123</v>
      </c>
      <c r="E18" t="s">
        <v>73</v>
      </c>
      <c r="F18" t="s">
        <v>257</v>
      </c>
      <c r="G18" t="s">
        <v>132</v>
      </c>
      <c r="H18" t="s">
        <v>76</v>
      </c>
      <c r="I18" t="s">
        <v>78</v>
      </c>
      <c r="J18" t="s">
        <v>121</v>
      </c>
    </row>
    <row r="19" spans="1:10" x14ac:dyDescent="0.25">
      <c r="A19" t="str">
        <f t="shared" si="0"/>
        <v>MzTSHS#116: HIGIENE Y SEGURIDAD APLICADA - 2° año/5Hs/2°Cuat - RES00904-DGE-19 - IES 9019</v>
      </c>
      <c r="B19">
        <v>9019</v>
      </c>
      <c r="C19" t="s">
        <v>120</v>
      </c>
      <c r="D19" t="s">
        <v>123</v>
      </c>
      <c r="E19" t="s">
        <v>73</v>
      </c>
      <c r="F19" t="s">
        <v>258</v>
      </c>
      <c r="G19" t="s">
        <v>131</v>
      </c>
      <c r="H19" t="s">
        <v>102</v>
      </c>
      <c r="I19" t="s">
        <v>77</v>
      </c>
      <c r="J19" t="s">
        <v>121</v>
      </c>
    </row>
    <row r="20" spans="1:10" x14ac:dyDescent="0.25">
      <c r="A20" t="str">
        <f t="shared" si="0"/>
        <v>MzTSHS#117: PSICOLOGÍA LABORAL - 2° año/4Hs/1°Cuat - RES00904-DGE-19 - IES 9019</v>
      </c>
      <c r="B20">
        <v>9019</v>
      </c>
      <c r="C20" t="s">
        <v>120</v>
      </c>
      <c r="D20" t="s">
        <v>123</v>
      </c>
      <c r="E20" t="s">
        <v>73</v>
      </c>
      <c r="F20" t="s">
        <v>259</v>
      </c>
      <c r="G20" t="s">
        <v>130</v>
      </c>
      <c r="H20" t="s">
        <v>76</v>
      </c>
      <c r="I20" t="s">
        <v>78</v>
      </c>
      <c r="J20" t="s">
        <v>121</v>
      </c>
    </row>
    <row r="21" spans="1:10" x14ac:dyDescent="0.25">
      <c r="A21" t="str">
        <f t="shared" si="0"/>
        <v>MzTSHS#118: CAPACITACIÓN Y DESARROLLO PROFESIONAL - 2° año/3Hs/2°Cuat - RES00904-DGE-19 - IES 9019</v>
      </c>
      <c r="B21">
        <v>9019</v>
      </c>
      <c r="C21" t="s">
        <v>120</v>
      </c>
      <c r="D21" t="s">
        <v>123</v>
      </c>
      <c r="E21" t="s">
        <v>73</v>
      </c>
      <c r="F21" t="s">
        <v>260</v>
      </c>
      <c r="G21" t="s">
        <v>129</v>
      </c>
      <c r="H21" t="s">
        <v>71</v>
      </c>
      <c r="I21" t="s">
        <v>77</v>
      </c>
      <c r="J21" t="s">
        <v>121</v>
      </c>
    </row>
    <row r="22" spans="1:10" x14ac:dyDescent="0.25">
      <c r="A22" t="str">
        <f t="shared" si="0"/>
        <v>MzTSHS#119: LEGISLACIÓN LABORAL - 2° año/3Hs/1°Cuat - RES00904-DGE-19 - IES 9019</v>
      </c>
      <c r="B22">
        <v>9019</v>
      </c>
      <c r="C22" t="s">
        <v>120</v>
      </c>
      <c r="D22" t="s">
        <v>123</v>
      </c>
      <c r="E22" t="s">
        <v>73</v>
      </c>
      <c r="F22" t="s">
        <v>261</v>
      </c>
      <c r="G22" t="s">
        <v>128</v>
      </c>
      <c r="H22" t="s">
        <v>71</v>
      </c>
      <c r="I22" t="s">
        <v>78</v>
      </c>
      <c r="J22" t="s">
        <v>121</v>
      </c>
    </row>
    <row r="23" spans="1:10" x14ac:dyDescent="0.25">
      <c r="A23" t="str">
        <f t="shared" si="0"/>
        <v>MzTSHS#120: DERECHO AMBIENTAL - 2° año/3Hs/2°Cuat - RES00904-DGE-19 - IES 9019</v>
      </c>
      <c r="B23">
        <v>9019</v>
      </c>
      <c r="C23" t="s">
        <v>120</v>
      </c>
      <c r="D23" t="s">
        <v>123</v>
      </c>
      <c r="E23" t="s">
        <v>73</v>
      </c>
      <c r="F23" t="s">
        <v>262</v>
      </c>
      <c r="G23" t="s">
        <v>127</v>
      </c>
      <c r="H23" t="s">
        <v>71</v>
      </c>
      <c r="I23" t="s">
        <v>77</v>
      </c>
      <c r="J23" t="s">
        <v>121</v>
      </c>
    </row>
    <row r="24" spans="1:10" x14ac:dyDescent="0.25">
      <c r="A24" t="str">
        <f t="shared" si="0"/>
        <v>MzTSHS#121: PREVENCIÓN DE LA SALUD LABORAL - 2° año/3Hs/1°Cuat - RES00904-DGE-19 - IES 9019</v>
      </c>
      <c r="B24">
        <v>9019</v>
      </c>
      <c r="C24" t="s">
        <v>120</v>
      </c>
      <c r="D24" t="s">
        <v>123</v>
      </c>
      <c r="E24" t="s">
        <v>73</v>
      </c>
      <c r="F24" t="s">
        <v>263</v>
      </c>
      <c r="G24" t="s">
        <v>126</v>
      </c>
      <c r="H24" t="s">
        <v>71</v>
      </c>
      <c r="I24" t="s">
        <v>78</v>
      </c>
      <c r="J24" t="s">
        <v>121</v>
      </c>
    </row>
    <row r="25" spans="1:10" x14ac:dyDescent="0.25">
      <c r="A25" t="str">
        <f t="shared" si="0"/>
        <v>MzTSHS#122: INCENDIOS I - 2° año/3Hs/2°Cuat - RES00904-DGE-19 - IES 9019</v>
      </c>
      <c r="B25">
        <v>9019</v>
      </c>
      <c r="C25" t="s">
        <v>120</v>
      </c>
      <c r="D25" t="s">
        <v>123</v>
      </c>
      <c r="E25" t="s">
        <v>73</v>
      </c>
      <c r="F25" t="s">
        <v>264</v>
      </c>
      <c r="G25" t="s">
        <v>125</v>
      </c>
      <c r="H25" t="s">
        <v>71</v>
      </c>
      <c r="I25" t="s">
        <v>77</v>
      </c>
      <c r="J25" t="s">
        <v>121</v>
      </c>
    </row>
    <row r="26" spans="1:10" x14ac:dyDescent="0.25">
      <c r="A26" t="str">
        <f t="shared" si="0"/>
        <v>MzTSHS#123: PRÁCTICA PROFESIONALIZANTE II - 2° año/3Hs/Anual - RES00904-DGE-19 - IES 9019</v>
      </c>
      <c r="B26">
        <v>9019</v>
      </c>
      <c r="C26" t="s">
        <v>120</v>
      </c>
      <c r="D26" t="s">
        <v>123</v>
      </c>
      <c r="E26" t="s">
        <v>73</v>
      </c>
      <c r="F26" t="s">
        <v>265</v>
      </c>
      <c r="G26" t="s">
        <v>72</v>
      </c>
      <c r="H26" t="s">
        <v>71</v>
      </c>
      <c r="I26" t="s">
        <v>70</v>
      </c>
      <c r="J26" t="s">
        <v>121</v>
      </c>
    </row>
    <row r="27" spans="1:10" x14ac:dyDescent="0.25">
      <c r="A27" t="str">
        <f t="shared" si="0"/>
        <v>MzTSHS#124: TÉCNICAS EN REMEDIACIÓN AMBIENTAL - 3° año/3Hs/1°Cuat - RES00904-DGE-19 - IES 9019</v>
      </c>
      <c r="B27">
        <v>9019</v>
      </c>
      <c r="C27" t="s">
        <v>120</v>
      </c>
      <c r="D27" t="s">
        <v>123</v>
      </c>
      <c r="E27" t="s">
        <v>91</v>
      </c>
      <c r="F27" t="s">
        <v>266</v>
      </c>
      <c r="G27" t="s">
        <v>770</v>
      </c>
      <c r="H27" t="s">
        <v>71</v>
      </c>
      <c r="I27" t="s">
        <v>78</v>
      </c>
      <c r="J27" t="s">
        <v>121</v>
      </c>
    </row>
    <row r="28" spans="1:10" x14ac:dyDescent="0.25">
      <c r="A28" t="str">
        <f t="shared" si="0"/>
        <v>MzTSHS#125: TOXICOLOGÍA - 3° año/3Hs/2°Cuat - RES00904-DGE-19 - IES 9019</v>
      </c>
      <c r="B28">
        <v>9019</v>
      </c>
      <c r="C28" t="s">
        <v>120</v>
      </c>
      <c r="D28" t="s">
        <v>123</v>
      </c>
      <c r="E28" t="s">
        <v>91</v>
      </c>
      <c r="F28" t="s">
        <v>267</v>
      </c>
      <c r="G28" t="s">
        <v>771</v>
      </c>
      <c r="H28" t="s">
        <v>71</v>
      </c>
      <c r="I28" t="s">
        <v>77</v>
      </c>
      <c r="J28" t="s">
        <v>121</v>
      </c>
    </row>
    <row r="29" spans="1:10" x14ac:dyDescent="0.25">
      <c r="A29" t="str">
        <f t="shared" si="0"/>
        <v>MzTSHS#126: GESTIÓN DE PROCESOS PRODUCTIVOS - 3° año/4Hs/1°Cuat - RES00904-DGE-19 - IES 9019</v>
      </c>
      <c r="B29">
        <v>9019</v>
      </c>
      <c r="C29" t="s">
        <v>120</v>
      </c>
      <c r="D29" t="s">
        <v>123</v>
      </c>
      <c r="E29" t="s">
        <v>91</v>
      </c>
      <c r="F29" t="s">
        <v>268</v>
      </c>
      <c r="G29" t="s">
        <v>772</v>
      </c>
      <c r="H29" t="s">
        <v>76</v>
      </c>
      <c r="I29" t="s">
        <v>78</v>
      </c>
      <c r="J29" t="s">
        <v>121</v>
      </c>
    </row>
    <row r="30" spans="1:10" x14ac:dyDescent="0.25">
      <c r="A30" t="str">
        <f t="shared" si="0"/>
        <v>MzTSHS#127: EVALUACIÓN DE PROYECTOS - 3° año/4Hs/2°Cuat - RES00904-DGE-19 - IES 9019</v>
      </c>
      <c r="B30">
        <v>9019</v>
      </c>
      <c r="C30" t="s">
        <v>120</v>
      </c>
      <c r="D30" t="s">
        <v>123</v>
      </c>
      <c r="E30" t="s">
        <v>91</v>
      </c>
      <c r="F30" t="s">
        <v>269</v>
      </c>
      <c r="G30" t="s">
        <v>773</v>
      </c>
      <c r="H30" t="s">
        <v>76</v>
      </c>
      <c r="I30" t="s">
        <v>77</v>
      </c>
      <c r="J30" t="s">
        <v>121</v>
      </c>
    </row>
    <row r="31" spans="1:10" x14ac:dyDescent="0.25">
      <c r="A31" t="str">
        <f t="shared" si="0"/>
        <v>MzTSHS#128: INCENDIO II - 3° año/3Hs/Anual - RES00904-DGE-19 - IES 9019</v>
      </c>
      <c r="B31">
        <v>9019</v>
      </c>
      <c r="C31" t="s">
        <v>120</v>
      </c>
      <c r="D31" t="s">
        <v>123</v>
      </c>
      <c r="E31" t="s">
        <v>91</v>
      </c>
      <c r="F31" t="s">
        <v>270</v>
      </c>
      <c r="G31" t="s">
        <v>774</v>
      </c>
      <c r="H31" t="s">
        <v>71</v>
      </c>
      <c r="I31" t="s">
        <v>70</v>
      </c>
      <c r="J31" t="s">
        <v>121</v>
      </c>
    </row>
    <row r="32" spans="1:10" x14ac:dyDescent="0.25">
      <c r="A32" t="str">
        <f t="shared" si="0"/>
        <v>MzTSHS#129: EVALUACIÓN DE IMPACTO AMBIENTAL - 3° año/4Hs/Anual - RES00904-DGE-19 - IES 9019</v>
      </c>
      <c r="B32">
        <v>9019</v>
      </c>
      <c r="C32" t="s">
        <v>120</v>
      </c>
      <c r="D32" t="s">
        <v>123</v>
      </c>
      <c r="E32" t="s">
        <v>91</v>
      </c>
      <c r="F32" t="s">
        <v>271</v>
      </c>
      <c r="G32" t="s">
        <v>775</v>
      </c>
      <c r="H32" t="s">
        <v>76</v>
      </c>
      <c r="I32" t="s">
        <v>70</v>
      </c>
      <c r="J32" t="s">
        <v>121</v>
      </c>
    </row>
    <row r="33" spans="1:10" x14ac:dyDescent="0.25">
      <c r="A33" t="str">
        <f t="shared" si="0"/>
        <v>MzTSHS#130: MANEJO Y GESTIÓN DE RESIDUOS - 3° año/3Hs/1°Cuat - RES00904-DGE-19 - IES 9019</v>
      </c>
      <c r="B33">
        <v>9019</v>
      </c>
      <c r="C33" t="s">
        <v>120</v>
      </c>
      <c r="D33" t="s">
        <v>123</v>
      </c>
      <c r="E33" t="s">
        <v>91</v>
      </c>
      <c r="F33" t="s">
        <v>272</v>
      </c>
      <c r="G33" t="s">
        <v>776</v>
      </c>
      <c r="H33" t="s">
        <v>71</v>
      </c>
      <c r="I33" t="s">
        <v>78</v>
      </c>
      <c r="J33" t="s">
        <v>121</v>
      </c>
    </row>
    <row r="34" spans="1:10" x14ac:dyDescent="0.25">
      <c r="A34" t="str">
        <f t="shared" si="0"/>
        <v>MzTSHS#131: ESTADÍSTICA APLICADA - 3° año/3Hs/2°Cuat - RES00904-DGE-19 - IES 9019</v>
      </c>
      <c r="B34">
        <v>9019</v>
      </c>
      <c r="C34" t="s">
        <v>120</v>
      </c>
      <c r="D34" t="s">
        <v>123</v>
      </c>
      <c r="E34" t="s">
        <v>91</v>
      </c>
      <c r="F34" t="s">
        <v>273</v>
      </c>
      <c r="G34" t="s">
        <v>164</v>
      </c>
      <c r="H34" t="s">
        <v>71</v>
      </c>
      <c r="I34" t="s">
        <v>77</v>
      </c>
      <c r="J34" t="s">
        <v>121</v>
      </c>
    </row>
    <row r="35" spans="1:10" x14ac:dyDescent="0.25">
      <c r="A35" t="str">
        <f t="shared" si="0"/>
        <v>MzTSHS#132: RECURSOS HUMANOS - 3° año/3Hs/1°Cuat - RES00904-DGE-19 - IES 9019</v>
      </c>
      <c r="B35">
        <v>9019</v>
      </c>
      <c r="C35" t="s">
        <v>120</v>
      </c>
      <c r="D35" t="s">
        <v>123</v>
      </c>
      <c r="E35" t="s">
        <v>91</v>
      </c>
      <c r="F35" t="s">
        <v>274</v>
      </c>
      <c r="G35" t="s">
        <v>777</v>
      </c>
      <c r="H35" t="s">
        <v>71</v>
      </c>
      <c r="I35" t="s">
        <v>78</v>
      </c>
      <c r="J35" t="s">
        <v>121</v>
      </c>
    </row>
    <row r="36" spans="1:10" x14ac:dyDescent="0.25">
      <c r="A36" t="str">
        <f t="shared" si="0"/>
        <v>MzTSHS#133: ÉTICA PROFESIONAL - 3° año/3Hs/2°Cuat - RES00904-DGE-19 - IES 9019</v>
      </c>
      <c r="B36">
        <v>9019</v>
      </c>
      <c r="C36" t="s">
        <v>120</v>
      </c>
      <c r="D36" t="s">
        <v>123</v>
      </c>
      <c r="E36" t="s">
        <v>91</v>
      </c>
      <c r="F36" t="s">
        <v>275</v>
      </c>
      <c r="G36" t="s">
        <v>98</v>
      </c>
      <c r="H36" t="s">
        <v>71</v>
      </c>
      <c r="I36" t="s">
        <v>77</v>
      </c>
      <c r="J36" t="s">
        <v>121</v>
      </c>
    </row>
    <row r="37" spans="1:10" x14ac:dyDescent="0.25">
      <c r="A37" t="str">
        <f t="shared" si="0"/>
        <v>MzTSHS#134: PRODUCCIÓN DE INFORMES DE INVESTIGACIÓN - 3° año/3Hs/1°Cuat - RES00904-DGE-19 - IES 9019</v>
      </c>
      <c r="B37">
        <v>9019</v>
      </c>
      <c r="C37" t="s">
        <v>120</v>
      </c>
      <c r="D37" t="s">
        <v>123</v>
      </c>
      <c r="E37" t="s">
        <v>91</v>
      </c>
      <c r="F37" t="s">
        <v>276</v>
      </c>
      <c r="G37" t="s">
        <v>778</v>
      </c>
      <c r="H37" t="s">
        <v>71</v>
      </c>
      <c r="I37" t="s">
        <v>78</v>
      </c>
      <c r="J37" t="s">
        <v>121</v>
      </c>
    </row>
    <row r="38" spans="1:10" x14ac:dyDescent="0.25">
      <c r="A38" t="str">
        <f t="shared" si="0"/>
        <v>MzTSHS#135: SEMINARIO OPTATIVO - 3° año/3Hs/2°Cuat - RES00904-DGE-19 - IES 9019</v>
      </c>
      <c r="B38">
        <v>9019</v>
      </c>
      <c r="C38" t="s">
        <v>120</v>
      </c>
      <c r="D38" t="s">
        <v>123</v>
      </c>
      <c r="E38" t="s">
        <v>91</v>
      </c>
      <c r="F38" t="s">
        <v>277</v>
      </c>
      <c r="G38" t="s">
        <v>779</v>
      </c>
      <c r="H38" t="s">
        <v>71</v>
      </c>
      <c r="I38" t="s">
        <v>77</v>
      </c>
      <c r="J38" t="s">
        <v>121</v>
      </c>
    </row>
    <row r="39" spans="1:10" x14ac:dyDescent="0.25">
      <c r="A39" t="str">
        <f t="shared" si="0"/>
        <v>MzTSHS#136: PRÁCTICA PROFESIONALIZANTE III - 3° año/6Hs/Anual - RES00904-DGE-19 - IES 9019</v>
      </c>
      <c r="B39">
        <v>9019</v>
      </c>
      <c r="C39" t="s">
        <v>120</v>
      </c>
      <c r="D39" t="s">
        <v>123</v>
      </c>
      <c r="E39" t="s">
        <v>91</v>
      </c>
      <c r="F39" t="s">
        <v>278</v>
      </c>
      <c r="G39" t="s">
        <v>90</v>
      </c>
      <c r="H39" t="s">
        <v>122</v>
      </c>
      <c r="I39" t="s">
        <v>70</v>
      </c>
      <c r="J39" t="s">
        <v>121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RIVADAVIA_ENERGÍAS_RENOVABLES</vt:lpstr>
      <vt:lpstr>MENDOZA_ENERGÍAS_RENOVABLES</vt:lpstr>
      <vt:lpstr>RIVADAVIA_PETRÓLEO_Y_GAS</vt:lpstr>
      <vt:lpstr>MENDOZA_PETRÓLEO_Y_GAS</vt:lpstr>
      <vt:lpstr>MENDOZA_METALMECÁNICA</vt:lpstr>
      <vt:lpstr>MENDOZA_CONSTRUCCIONES</vt:lpstr>
      <vt:lpstr>MENDOZA_MINERÍA</vt:lpstr>
      <vt:lpstr>MENDOZA_OBRAS_VIALES</vt:lpstr>
      <vt:lpstr>MENDOZA_HIGIENE_Y_SEGURIDAD</vt:lpstr>
      <vt:lpstr>SEDE_MENDOZA</vt:lpstr>
      <vt:lpstr>SEDE_RIVADAVIA</vt:lpstr>
      <vt:lpstr>CURRICULUM INSUTEC</vt:lpstr>
      <vt:lpstr>CARGOS</vt:lpstr>
      <vt:lpstr>SEDES</vt:lpstr>
      <vt:lpstr>CARGOS</vt:lpstr>
      <vt:lpstr>MENDOZA_CONSTRUCCIONES</vt:lpstr>
      <vt:lpstr>MENDOZA_ENERGÍAS_RENOVABLES</vt:lpstr>
      <vt:lpstr>MENDOZA_HIGIENE_Y_SEGURIDAD</vt:lpstr>
      <vt:lpstr>MENDOZA_METALMECÁNICA</vt:lpstr>
      <vt:lpstr>MENDOZA_MINERÍA</vt:lpstr>
      <vt:lpstr>MENDOZA_OBRAS_VIALES</vt:lpstr>
      <vt:lpstr>MENDOZA_PETRÓLEO_Y_GAS</vt:lpstr>
      <vt:lpstr>RIVADAVIA_ENERGÍAS_RENOVABLES</vt:lpstr>
      <vt:lpstr>RIVADAVIA_PETRÓLEO_Y_GAS</vt:lpstr>
      <vt:lpstr>SEDE_MENDOZA</vt:lpstr>
      <vt:lpstr>SEDE_RIVADAVIA</vt:lpstr>
      <vt:lpstr>SEDES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Castañeda</dc:creator>
  <cp:lastModifiedBy>hocarreno@gmail.com</cp:lastModifiedBy>
  <cp:lastPrinted>2020-12-28T19:08:32Z</cp:lastPrinted>
  <dcterms:created xsi:type="dcterms:W3CDTF">2019-12-12T22:54:49Z</dcterms:created>
  <dcterms:modified xsi:type="dcterms:W3CDTF">2023-12-19T00:59:24Z</dcterms:modified>
</cp:coreProperties>
</file>