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sutec\"/>
    </mc:Choice>
  </mc:AlternateContent>
  <bookViews>
    <workbookView xWindow="0" yWindow="0" windowWidth="20460" windowHeight="7620"/>
  </bookViews>
  <sheets>
    <sheet name="Planilla resumen de carrera" sheetId="1" r:id="rId1"/>
    <sheet name=" Organizador del doc M1" sheetId="4" r:id="rId2"/>
    <sheet name=" Organizador del doc M2" sheetId="2" r:id="rId3"/>
    <sheet name=" Organizador del doc M3" sheetId="5" r:id="rId4"/>
    <sheet name=" Organizador del doc M4" sheetId="7" r:id="rId5"/>
    <sheet name=" Organizador del doc M5" sheetId="8" r:id="rId6"/>
    <sheet name=" Organizador del doc M6" sheetId="9" r:id="rId7"/>
    <sheet name=" Organizador del doc M7" sheetId="10" r:id="rId8"/>
    <sheet name=" Organizador del doc M8" sheetId="11" r:id="rId9"/>
    <sheet name=" Organizador del doc M9" sheetId="12" r:id="rId10"/>
    <sheet name=" Organizador del doc M10" sheetId="13" r:id="rId11"/>
    <sheet name=" Organizador del doc  3°" sheetId="14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4" l="1"/>
  <c r="E64" i="14"/>
  <c r="D64" i="14"/>
  <c r="F49" i="13"/>
  <c r="E49" i="13"/>
  <c r="D49" i="13"/>
  <c r="F49" i="12"/>
  <c r="E49" i="12"/>
  <c r="D49" i="12"/>
  <c r="F49" i="11"/>
  <c r="E49" i="11"/>
  <c r="D49" i="11"/>
  <c r="F49" i="10"/>
  <c r="E49" i="10"/>
  <c r="D49" i="10"/>
  <c r="F49" i="9"/>
  <c r="E49" i="9"/>
  <c r="D49" i="9"/>
  <c r="F49" i="8"/>
  <c r="E49" i="8"/>
  <c r="D49" i="8"/>
  <c r="F49" i="7"/>
  <c r="E49" i="7"/>
  <c r="D49" i="7"/>
  <c r="J64" i="14"/>
  <c r="I64" i="14"/>
  <c r="H64" i="14"/>
  <c r="J49" i="13"/>
  <c r="I49" i="13"/>
  <c r="H49" i="13"/>
  <c r="J49" i="12"/>
  <c r="I49" i="12"/>
  <c r="H49" i="12"/>
  <c r="J49" i="11"/>
  <c r="I49" i="11"/>
  <c r="H49" i="11"/>
  <c r="J49" i="10"/>
  <c r="I49" i="10"/>
  <c r="H49" i="10"/>
  <c r="J49" i="9"/>
  <c r="I49" i="9"/>
  <c r="H49" i="9"/>
  <c r="J49" i="8"/>
  <c r="I49" i="8"/>
  <c r="H49" i="8"/>
  <c r="J49" i="7"/>
  <c r="I49" i="7"/>
  <c r="H49" i="7"/>
  <c r="J49" i="5"/>
  <c r="I49" i="5"/>
  <c r="H49" i="5"/>
  <c r="E49" i="5"/>
  <c r="F49" i="5"/>
  <c r="D49" i="5"/>
  <c r="J49" i="2"/>
  <c r="I49" i="2"/>
  <c r="H49" i="2"/>
  <c r="F49" i="2"/>
  <c r="E49" i="2"/>
  <c r="D49" i="2"/>
  <c r="L49" i="4"/>
  <c r="H49" i="4"/>
  <c r="F49" i="4"/>
  <c r="E49" i="4"/>
  <c r="D49" i="4"/>
  <c r="D19" i="2"/>
  <c r="J59" i="14" l="1"/>
  <c r="I59" i="14"/>
  <c r="H59" i="14"/>
  <c r="F59" i="14"/>
  <c r="E59" i="14"/>
  <c r="D59" i="14"/>
  <c r="J54" i="14"/>
  <c r="I54" i="14"/>
  <c r="H54" i="14"/>
  <c r="F54" i="14"/>
  <c r="E54" i="14"/>
  <c r="D54" i="14"/>
  <c r="J49" i="14"/>
  <c r="I49" i="14"/>
  <c r="H49" i="14"/>
  <c r="F49" i="14"/>
  <c r="E49" i="14"/>
  <c r="D49" i="14"/>
  <c r="P54" i="14" l="1"/>
  <c r="P49" i="14"/>
  <c r="O49" i="14"/>
  <c r="P64" i="14"/>
  <c r="O64" i="14"/>
  <c r="N44" i="14"/>
  <c r="M44" i="14"/>
  <c r="L44" i="14"/>
  <c r="J44" i="14"/>
  <c r="I44" i="14"/>
  <c r="H44" i="14"/>
  <c r="F44" i="14"/>
  <c r="E44" i="14"/>
  <c r="D44" i="14"/>
  <c r="N39" i="14"/>
  <c r="N49" i="14" s="1"/>
  <c r="M39" i="14"/>
  <c r="L39" i="14"/>
  <c r="J39" i="14"/>
  <c r="I39" i="14"/>
  <c r="H39" i="14"/>
  <c r="F39" i="14"/>
  <c r="E39" i="14"/>
  <c r="D39" i="14"/>
  <c r="N34" i="14"/>
  <c r="M34" i="14"/>
  <c r="L34" i="14"/>
  <c r="J34" i="14"/>
  <c r="I34" i="14"/>
  <c r="H34" i="14"/>
  <c r="F34" i="14"/>
  <c r="E34" i="14"/>
  <c r="D34" i="14"/>
  <c r="N29" i="14"/>
  <c r="M29" i="14"/>
  <c r="L29" i="14"/>
  <c r="J29" i="14"/>
  <c r="I29" i="14"/>
  <c r="H29" i="14"/>
  <c r="P29" i="14" s="1"/>
  <c r="F29" i="14"/>
  <c r="E29" i="14"/>
  <c r="D29" i="14"/>
  <c r="N24" i="14"/>
  <c r="M24" i="14"/>
  <c r="L24" i="14"/>
  <c r="J24" i="14"/>
  <c r="I24" i="14"/>
  <c r="H24" i="14"/>
  <c r="F24" i="14"/>
  <c r="E24" i="14"/>
  <c r="D24" i="14"/>
  <c r="N19" i="14"/>
  <c r="M19" i="14"/>
  <c r="L19" i="14"/>
  <c r="J19" i="14"/>
  <c r="I19" i="14"/>
  <c r="H19" i="14"/>
  <c r="P19" i="14" s="1"/>
  <c r="F19" i="14"/>
  <c r="E19" i="14"/>
  <c r="D19" i="14"/>
  <c r="J14" i="14"/>
  <c r="I14" i="14"/>
  <c r="H14" i="14"/>
  <c r="F14" i="14"/>
  <c r="E14" i="14"/>
  <c r="F22" i="1" s="1"/>
  <c r="D14" i="14"/>
  <c r="P49" i="13"/>
  <c r="O49" i="13"/>
  <c r="N44" i="13"/>
  <c r="M44" i="13"/>
  <c r="L44" i="13"/>
  <c r="J44" i="13"/>
  <c r="I44" i="13"/>
  <c r="H44" i="13"/>
  <c r="F44" i="13"/>
  <c r="E44" i="13"/>
  <c r="D44" i="13"/>
  <c r="N39" i="13"/>
  <c r="M39" i="13"/>
  <c r="L39" i="13"/>
  <c r="J39" i="13"/>
  <c r="I39" i="13"/>
  <c r="H39" i="13"/>
  <c r="F39" i="13"/>
  <c r="E39" i="13"/>
  <c r="D39" i="13"/>
  <c r="N34" i="13"/>
  <c r="M34" i="13"/>
  <c r="L34" i="13"/>
  <c r="J34" i="13"/>
  <c r="I34" i="13"/>
  <c r="H34" i="13"/>
  <c r="P34" i="13" s="1"/>
  <c r="F34" i="13"/>
  <c r="E34" i="13"/>
  <c r="D34" i="13"/>
  <c r="N29" i="13"/>
  <c r="M29" i="13"/>
  <c r="L29" i="13"/>
  <c r="J29" i="13"/>
  <c r="I29" i="13"/>
  <c r="H29" i="13"/>
  <c r="F29" i="13"/>
  <c r="E29" i="13"/>
  <c r="D29" i="13"/>
  <c r="N24" i="13"/>
  <c r="M24" i="13"/>
  <c r="L24" i="13"/>
  <c r="J24" i="13"/>
  <c r="I24" i="13"/>
  <c r="H24" i="13"/>
  <c r="P24" i="13" s="1"/>
  <c r="F24" i="13"/>
  <c r="E24" i="13"/>
  <c r="D24" i="13"/>
  <c r="N19" i="13"/>
  <c r="M19" i="13"/>
  <c r="L19" i="13"/>
  <c r="J19" i="13"/>
  <c r="I19" i="13"/>
  <c r="H19" i="13"/>
  <c r="O19" i="13" s="1"/>
  <c r="F19" i="13"/>
  <c r="E19" i="13"/>
  <c r="D19" i="13"/>
  <c r="J14" i="13"/>
  <c r="I14" i="13"/>
  <c r="H14" i="13"/>
  <c r="P14" i="13" s="1"/>
  <c r="F14" i="13"/>
  <c r="G20" i="1" s="1"/>
  <c r="E14" i="13"/>
  <c r="F20" i="1" s="1"/>
  <c r="I20" i="1" s="1"/>
  <c r="D14" i="13"/>
  <c r="P49" i="12"/>
  <c r="O49" i="12"/>
  <c r="N44" i="12"/>
  <c r="M44" i="12"/>
  <c r="L44" i="12"/>
  <c r="J44" i="12"/>
  <c r="I44" i="12"/>
  <c r="H44" i="12"/>
  <c r="F44" i="12"/>
  <c r="E44" i="12"/>
  <c r="D44" i="12"/>
  <c r="N39" i="12"/>
  <c r="M39" i="12"/>
  <c r="L39" i="12"/>
  <c r="J39" i="12"/>
  <c r="I39" i="12"/>
  <c r="H39" i="12"/>
  <c r="F39" i="12"/>
  <c r="E39" i="12"/>
  <c r="D39" i="12"/>
  <c r="N34" i="12"/>
  <c r="M34" i="12"/>
  <c r="L34" i="12"/>
  <c r="J34" i="12"/>
  <c r="I34" i="12"/>
  <c r="H34" i="12"/>
  <c r="F34" i="12"/>
  <c r="E34" i="12"/>
  <c r="D34" i="12"/>
  <c r="N29" i="12"/>
  <c r="M29" i="12"/>
  <c r="L29" i="12"/>
  <c r="J29" i="12"/>
  <c r="I29" i="12"/>
  <c r="H29" i="12"/>
  <c r="F29" i="12"/>
  <c r="E29" i="12"/>
  <c r="D29" i="12"/>
  <c r="N24" i="12"/>
  <c r="M24" i="12"/>
  <c r="L24" i="12"/>
  <c r="J24" i="12"/>
  <c r="I24" i="12"/>
  <c r="H24" i="12"/>
  <c r="F24" i="12"/>
  <c r="E24" i="12"/>
  <c r="D24" i="12"/>
  <c r="N19" i="12"/>
  <c r="M19" i="12"/>
  <c r="L19" i="12"/>
  <c r="J19" i="12"/>
  <c r="I19" i="12"/>
  <c r="H19" i="12"/>
  <c r="F19" i="12"/>
  <c r="E19" i="12"/>
  <c r="D19" i="12"/>
  <c r="J14" i="12"/>
  <c r="I14" i="12"/>
  <c r="H14" i="12"/>
  <c r="P14" i="12" s="1"/>
  <c r="F14" i="12"/>
  <c r="E14" i="12"/>
  <c r="D14" i="12"/>
  <c r="P49" i="11"/>
  <c r="O49" i="11"/>
  <c r="N44" i="11"/>
  <c r="M44" i="11"/>
  <c r="L44" i="11"/>
  <c r="J44" i="11"/>
  <c r="I44" i="11"/>
  <c r="H44" i="11"/>
  <c r="F44" i="11"/>
  <c r="E44" i="11"/>
  <c r="D44" i="11"/>
  <c r="N39" i="11"/>
  <c r="M39" i="11"/>
  <c r="L39" i="11"/>
  <c r="J39" i="11"/>
  <c r="I39" i="11"/>
  <c r="H39" i="11"/>
  <c r="F39" i="11"/>
  <c r="E39" i="11"/>
  <c r="D39" i="11"/>
  <c r="N34" i="11"/>
  <c r="M34" i="11"/>
  <c r="L34" i="11"/>
  <c r="J34" i="11"/>
  <c r="I34" i="11"/>
  <c r="H34" i="11"/>
  <c r="F34" i="11"/>
  <c r="E34" i="11"/>
  <c r="D34" i="11"/>
  <c r="N29" i="11"/>
  <c r="M29" i="11"/>
  <c r="L29" i="11"/>
  <c r="J29" i="11"/>
  <c r="I29" i="11"/>
  <c r="H29" i="11"/>
  <c r="F29" i="11"/>
  <c r="E29" i="11"/>
  <c r="D29" i="11"/>
  <c r="N24" i="11"/>
  <c r="M24" i="11"/>
  <c r="L24" i="11"/>
  <c r="J24" i="11"/>
  <c r="I24" i="11"/>
  <c r="H24" i="11"/>
  <c r="P24" i="11" s="1"/>
  <c r="F24" i="11"/>
  <c r="E24" i="11"/>
  <c r="D24" i="11"/>
  <c r="N19" i="11"/>
  <c r="M19" i="11"/>
  <c r="L19" i="11"/>
  <c r="J19" i="11"/>
  <c r="I19" i="11"/>
  <c r="H19" i="11"/>
  <c r="F19" i="11"/>
  <c r="E19" i="11"/>
  <c r="D19" i="11"/>
  <c r="J14" i="11"/>
  <c r="I14" i="11"/>
  <c r="H14" i="11"/>
  <c r="F14" i="11"/>
  <c r="E14" i="11"/>
  <c r="F18" i="1" s="1"/>
  <c r="I18" i="1" s="1"/>
  <c r="D14" i="11"/>
  <c r="G18" i="1" l="1"/>
  <c r="J18" i="1" s="1"/>
  <c r="P19" i="11"/>
  <c r="E19" i="1"/>
  <c r="G22" i="1"/>
  <c r="J22" i="1" s="1"/>
  <c r="P39" i="14"/>
  <c r="F19" i="1"/>
  <c r="I19" i="1" s="1"/>
  <c r="P34" i="12"/>
  <c r="P19" i="13"/>
  <c r="O34" i="13"/>
  <c r="I22" i="1"/>
  <c r="D20" i="1"/>
  <c r="L20" i="1" s="1"/>
  <c r="J20" i="1"/>
  <c r="E18" i="1"/>
  <c r="P34" i="11"/>
  <c r="G19" i="1"/>
  <c r="J19" i="1" s="1"/>
  <c r="E20" i="1"/>
  <c r="H20" i="1" s="1"/>
  <c r="E22" i="1"/>
  <c r="H22" i="1" s="1"/>
  <c r="O39" i="11"/>
  <c r="P19" i="12"/>
  <c r="P24" i="12"/>
  <c r="P39" i="12"/>
  <c r="P44" i="12"/>
  <c r="O39" i="13"/>
  <c r="P44" i="14"/>
  <c r="P14" i="11"/>
  <c r="P39" i="11"/>
  <c r="P44" i="11"/>
  <c r="P29" i="12"/>
  <c r="P39" i="13"/>
  <c r="P44" i="13"/>
  <c r="L49" i="14"/>
  <c r="N54" i="14"/>
  <c r="N59" i="14" s="1"/>
  <c r="O39" i="14"/>
  <c r="M49" i="14"/>
  <c r="P59" i="14"/>
  <c r="O54" i="14"/>
  <c r="O14" i="14"/>
  <c r="P14" i="14"/>
  <c r="O19" i="14"/>
  <c r="P34" i="14"/>
  <c r="P24" i="14"/>
  <c r="O34" i="14"/>
  <c r="O29" i="14"/>
  <c r="O24" i="14"/>
  <c r="O44" i="14"/>
  <c r="P29" i="13"/>
  <c r="O14" i="13"/>
  <c r="O29" i="13"/>
  <c r="O24" i="13"/>
  <c r="O44" i="13"/>
  <c r="O39" i="12"/>
  <c r="O34" i="12"/>
  <c r="O19" i="12"/>
  <c r="O14" i="12"/>
  <c r="P50" i="12"/>
  <c r="O50" i="12" s="1"/>
  <c r="O24" i="12"/>
  <c r="O29" i="12"/>
  <c r="O44" i="12"/>
  <c r="O34" i="11"/>
  <c r="P29" i="11"/>
  <c r="O19" i="11"/>
  <c r="O14" i="11"/>
  <c r="P50" i="11"/>
  <c r="O50" i="11" s="1"/>
  <c r="O29" i="11"/>
  <c r="O24" i="11"/>
  <c r="O44" i="11"/>
  <c r="L22" i="1" l="1"/>
  <c r="P50" i="13"/>
  <c r="O50" i="13" s="1"/>
  <c r="K22" i="1"/>
  <c r="H19" i="1"/>
  <c r="D19" i="1"/>
  <c r="L19" i="1" s="1"/>
  <c r="H18" i="1"/>
  <c r="K18" i="1" s="1"/>
  <c r="D18" i="1"/>
  <c r="D22" i="1"/>
  <c r="K20" i="1"/>
  <c r="L18" i="1"/>
  <c r="L54" i="14"/>
  <c r="L59" i="14" s="1"/>
  <c r="M54" i="14"/>
  <c r="M59" i="14" s="1"/>
  <c r="O59" i="14"/>
  <c r="P65" i="14"/>
  <c r="O65" i="14" s="1"/>
  <c r="P49" i="10"/>
  <c r="O49" i="10"/>
  <c r="N44" i="10"/>
  <c r="M44" i="10"/>
  <c r="L44" i="10"/>
  <c r="J44" i="10"/>
  <c r="I44" i="10"/>
  <c r="H44" i="10"/>
  <c r="P44" i="10" s="1"/>
  <c r="F44" i="10"/>
  <c r="E44" i="10"/>
  <c r="D44" i="10"/>
  <c r="N39" i="10"/>
  <c r="M39" i="10"/>
  <c r="L39" i="10"/>
  <c r="J39" i="10"/>
  <c r="I39" i="10"/>
  <c r="P39" i="10" s="1"/>
  <c r="H39" i="10"/>
  <c r="F39" i="10"/>
  <c r="E39" i="10"/>
  <c r="D39" i="10"/>
  <c r="N34" i="10"/>
  <c r="M34" i="10"/>
  <c r="L34" i="10"/>
  <c r="J34" i="10"/>
  <c r="I34" i="10"/>
  <c r="H34" i="10"/>
  <c r="P34" i="10" s="1"/>
  <c r="F34" i="10"/>
  <c r="E34" i="10"/>
  <c r="D34" i="10"/>
  <c r="N29" i="10"/>
  <c r="M29" i="10"/>
  <c r="L29" i="10"/>
  <c r="J29" i="10"/>
  <c r="I29" i="10"/>
  <c r="H29" i="10"/>
  <c r="F29" i="10"/>
  <c r="E29" i="10"/>
  <c r="D29" i="10"/>
  <c r="N24" i="10"/>
  <c r="M24" i="10"/>
  <c r="L24" i="10"/>
  <c r="J24" i="10"/>
  <c r="I24" i="10"/>
  <c r="H24" i="10"/>
  <c r="F24" i="10"/>
  <c r="E24" i="10"/>
  <c r="D24" i="10"/>
  <c r="N19" i="10"/>
  <c r="M19" i="10"/>
  <c r="L19" i="10"/>
  <c r="J19" i="10"/>
  <c r="I19" i="10"/>
  <c r="H19" i="10"/>
  <c r="O19" i="10" s="1"/>
  <c r="F19" i="10"/>
  <c r="E19" i="10"/>
  <c r="D19" i="10"/>
  <c r="J14" i="10"/>
  <c r="I14" i="10"/>
  <c r="O14" i="10" s="1"/>
  <c r="H14" i="10"/>
  <c r="F14" i="10"/>
  <c r="E14" i="10"/>
  <c r="F17" i="1" s="1"/>
  <c r="I17" i="1" s="1"/>
  <c r="D14" i="10"/>
  <c r="E17" i="1" s="1"/>
  <c r="G17" i="1" l="1"/>
  <c r="J17" i="1" s="1"/>
  <c r="K19" i="1"/>
  <c r="H17" i="1"/>
  <c r="P19" i="10"/>
  <c r="P24" i="10"/>
  <c r="O34" i="10"/>
  <c r="O39" i="10"/>
  <c r="P29" i="10"/>
  <c r="P14" i="10"/>
  <c r="P50" i="10" s="1"/>
  <c r="O50" i="10" s="1"/>
  <c r="O29" i="10"/>
  <c r="O24" i="10"/>
  <c r="O44" i="10"/>
  <c r="P49" i="9"/>
  <c r="O49" i="9"/>
  <c r="N44" i="9"/>
  <c r="M44" i="9"/>
  <c r="L44" i="9"/>
  <c r="J44" i="9"/>
  <c r="I44" i="9"/>
  <c r="H44" i="9"/>
  <c r="O44" i="9" s="1"/>
  <c r="F44" i="9"/>
  <c r="E44" i="9"/>
  <c r="D44" i="9"/>
  <c r="N39" i="9"/>
  <c r="M39" i="9"/>
  <c r="L39" i="9"/>
  <c r="J39" i="9"/>
  <c r="I39" i="9"/>
  <c r="O39" i="9" s="1"/>
  <c r="H39" i="9"/>
  <c r="F39" i="9"/>
  <c r="E39" i="9"/>
  <c r="D39" i="9"/>
  <c r="N34" i="9"/>
  <c r="M34" i="9"/>
  <c r="L34" i="9"/>
  <c r="J34" i="9"/>
  <c r="I34" i="9"/>
  <c r="H34" i="9"/>
  <c r="F34" i="9"/>
  <c r="E34" i="9"/>
  <c r="D34" i="9"/>
  <c r="N29" i="9"/>
  <c r="M29" i="9"/>
  <c r="L29" i="9"/>
  <c r="J29" i="9"/>
  <c r="I29" i="9"/>
  <c r="H29" i="9"/>
  <c r="F29" i="9"/>
  <c r="E29" i="9"/>
  <c r="D29" i="9"/>
  <c r="N24" i="9"/>
  <c r="M24" i="9"/>
  <c r="L24" i="9"/>
  <c r="J24" i="9"/>
  <c r="I24" i="9"/>
  <c r="H24" i="9"/>
  <c r="F24" i="9"/>
  <c r="E24" i="9"/>
  <c r="D24" i="9"/>
  <c r="N19" i="9"/>
  <c r="M19" i="9"/>
  <c r="L19" i="9"/>
  <c r="J19" i="9"/>
  <c r="I19" i="9"/>
  <c r="H19" i="9"/>
  <c r="F19" i="9"/>
  <c r="E19" i="9"/>
  <c r="D19" i="9"/>
  <c r="J14" i="9"/>
  <c r="I14" i="9"/>
  <c r="H14" i="9"/>
  <c r="P14" i="9" s="1"/>
  <c r="F14" i="9"/>
  <c r="E14" i="9"/>
  <c r="D14" i="9"/>
  <c r="E16" i="1" l="1"/>
  <c r="L17" i="1"/>
  <c r="F16" i="1"/>
  <c r="I16" i="1" s="1"/>
  <c r="D17" i="1"/>
  <c r="G16" i="1"/>
  <c r="J16" i="1" s="1"/>
  <c r="O14" i="9"/>
  <c r="P19" i="9"/>
  <c r="P39" i="9"/>
  <c r="K17" i="1"/>
  <c r="O19" i="9"/>
  <c r="O24" i="9"/>
  <c r="P44" i="9"/>
  <c r="P34" i="9"/>
  <c r="P24" i="9"/>
  <c r="P29" i="9"/>
  <c r="O34" i="9"/>
  <c r="O29" i="9"/>
  <c r="P49" i="8"/>
  <c r="O49" i="8"/>
  <c r="N44" i="8"/>
  <c r="M44" i="8"/>
  <c r="L44" i="8"/>
  <c r="J44" i="8"/>
  <c r="I44" i="8"/>
  <c r="H44" i="8"/>
  <c r="P44" i="8" s="1"/>
  <c r="F44" i="8"/>
  <c r="E44" i="8"/>
  <c r="D44" i="8"/>
  <c r="P39" i="8"/>
  <c r="N39" i="8"/>
  <c r="M39" i="8"/>
  <c r="L39" i="8"/>
  <c r="J39" i="8"/>
  <c r="I39" i="8"/>
  <c r="H39" i="8"/>
  <c r="F39" i="8"/>
  <c r="E39" i="8"/>
  <c r="D39" i="8"/>
  <c r="N34" i="8"/>
  <c r="M34" i="8"/>
  <c r="L34" i="8"/>
  <c r="J34" i="8"/>
  <c r="I34" i="8"/>
  <c r="H34" i="8"/>
  <c r="O34" i="8" s="1"/>
  <c r="F34" i="8"/>
  <c r="E34" i="8"/>
  <c r="D34" i="8"/>
  <c r="N29" i="8"/>
  <c r="M29" i="8"/>
  <c r="L29" i="8"/>
  <c r="J29" i="8"/>
  <c r="I29" i="8"/>
  <c r="H29" i="8"/>
  <c r="F29" i="8"/>
  <c r="E29" i="8"/>
  <c r="D29" i="8"/>
  <c r="N24" i="8"/>
  <c r="M24" i="8"/>
  <c r="L24" i="8"/>
  <c r="J24" i="8"/>
  <c r="I24" i="8"/>
  <c r="H24" i="8"/>
  <c r="F24" i="8"/>
  <c r="E24" i="8"/>
  <c r="D24" i="8"/>
  <c r="N19" i="8"/>
  <c r="M19" i="8"/>
  <c r="L19" i="8"/>
  <c r="J19" i="8"/>
  <c r="I19" i="8"/>
  <c r="H19" i="8"/>
  <c r="F19" i="8"/>
  <c r="E19" i="8"/>
  <c r="D19" i="8"/>
  <c r="J14" i="8"/>
  <c r="I14" i="8"/>
  <c r="H14" i="8"/>
  <c r="F14" i="8"/>
  <c r="G14" i="1" s="1"/>
  <c r="J14" i="1" s="1"/>
  <c r="E14" i="8"/>
  <c r="D14" i="8"/>
  <c r="P49" i="7"/>
  <c r="O49" i="7"/>
  <c r="N44" i="7"/>
  <c r="M44" i="7"/>
  <c r="L44" i="7"/>
  <c r="J44" i="7"/>
  <c r="I44" i="7"/>
  <c r="O44" i="7" s="1"/>
  <c r="H44" i="7"/>
  <c r="F44" i="7"/>
  <c r="E44" i="7"/>
  <c r="D44" i="7"/>
  <c r="N39" i="7"/>
  <c r="M39" i="7"/>
  <c r="L39" i="7"/>
  <c r="J39" i="7"/>
  <c r="I39" i="7"/>
  <c r="H39" i="7"/>
  <c r="F39" i="7"/>
  <c r="E39" i="7"/>
  <c r="D39" i="7"/>
  <c r="N34" i="7"/>
  <c r="M34" i="7"/>
  <c r="L34" i="7"/>
  <c r="J34" i="7"/>
  <c r="I34" i="7"/>
  <c r="H34" i="7"/>
  <c r="F34" i="7"/>
  <c r="E34" i="7"/>
  <c r="D34" i="7"/>
  <c r="N29" i="7"/>
  <c r="M29" i="7"/>
  <c r="L29" i="7"/>
  <c r="J29" i="7"/>
  <c r="I29" i="7"/>
  <c r="H29" i="7"/>
  <c r="F29" i="7"/>
  <c r="E29" i="7"/>
  <c r="D29" i="7"/>
  <c r="N24" i="7"/>
  <c r="M24" i="7"/>
  <c r="L24" i="7"/>
  <c r="J24" i="7"/>
  <c r="I24" i="7"/>
  <c r="H24" i="7"/>
  <c r="P24" i="7" s="1"/>
  <c r="F24" i="7"/>
  <c r="E24" i="7"/>
  <c r="D24" i="7"/>
  <c r="N19" i="7"/>
  <c r="M19" i="7"/>
  <c r="L19" i="7"/>
  <c r="J19" i="7"/>
  <c r="I19" i="7"/>
  <c r="H19" i="7"/>
  <c r="F19" i="7"/>
  <c r="E19" i="7"/>
  <c r="D19" i="7"/>
  <c r="F14" i="7"/>
  <c r="G13" i="1" s="1"/>
  <c r="J13" i="1" s="1"/>
  <c r="E14" i="7"/>
  <c r="D14" i="7"/>
  <c r="I14" i="7"/>
  <c r="J14" i="7"/>
  <c r="H14" i="7"/>
  <c r="H10" i="5"/>
  <c r="I10" i="5"/>
  <c r="J10" i="5"/>
  <c r="H11" i="5"/>
  <c r="I11" i="5"/>
  <c r="J11" i="5"/>
  <c r="H12" i="5"/>
  <c r="I12" i="5"/>
  <c r="J12" i="5"/>
  <c r="H13" i="5"/>
  <c r="I13" i="5"/>
  <c r="J13" i="5"/>
  <c r="E13" i="1" l="1"/>
  <c r="E14" i="1"/>
  <c r="F13" i="1"/>
  <c r="I13" i="1" s="1"/>
  <c r="O24" i="7"/>
  <c r="F14" i="1"/>
  <c r="I14" i="1" s="1"/>
  <c r="O39" i="8"/>
  <c r="H16" i="1"/>
  <c r="D16" i="1"/>
  <c r="L16" i="1" s="1"/>
  <c r="P29" i="7"/>
  <c r="P34" i="7"/>
  <c r="O39" i="7"/>
  <c r="P44" i="7"/>
  <c r="O14" i="8"/>
  <c r="P29" i="8"/>
  <c r="P50" i="9"/>
  <c r="O50" i="9" s="1"/>
  <c r="P34" i="8"/>
  <c r="P24" i="8"/>
  <c r="P19" i="8"/>
  <c r="O19" i="8"/>
  <c r="P14" i="8"/>
  <c r="O29" i="8"/>
  <c r="O24" i="8"/>
  <c r="O44" i="8"/>
  <c r="O29" i="7"/>
  <c r="O19" i="7"/>
  <c r="P14" i="7"/>
  <c r="O14" i="7"/>
  <c r="P19" i="7"/>
  <c r="O34" i="7"/>
  <c r="P39" i="7"/>
  <c r="P49" i="5"/>
  <c r="O49" i="5"/>
  <c r="N44" i="5"/>
  <c r="M44" i="5"/>
  <c r="L44" i="5"/>
  <c r="J44" i="5"/>
  <c r="I44" i="5"/>
  <c r="H44" i="5"/>
  <c r="F44" i="5"/>
  <c r="E44" i="5"/>
  <c r="D44" i="5"/>
  <c r="N39" i="5"/>
  <c r="M39" i="5"/>
  <c r="L39" i="5"/>
  <c r="J39" i="5"/>
  <c r="I39" i="5"/>
  <c r="H39" i="5"/>
  <c r="F39" i="5"/>
  <c r="E39" i="5"/>
  <c r="D39" i="5"/>
  <c r="N34" i="5"/>
  <c r="M34" i="5"/>
  <c r="L34" i="5"/>
  <c r="J34" i="5"/>
  <c r="I34" i="5"/>
  <c r="H34" i="5"/>
  <c r="F34" i="5"/>
  <c r="E34" i="5"/>
  <c r="D34" i="5"/>
  <c r="N29" i="5"/>
  <c r="M29" i="5"/>
  <c r="L29" i="5"/>
  <c r="J29" i="5"/>
  <c r="I29" i="5"/>
  <c r="H29" i="5"/>
  <c r="P29" i="5" s="1"/>
  <c r="F29" i="5"/>
  <c r="E29" i="5"/>
  <c r="D29" i="5"/>
  <c r="N24" i="5"/>
  <c r="M24" i="5"/>
  <c r="L24" i="5"/>
  <c r="J24" i="5"/>
  <c r="I24" i="5"/>
  <c r="H24" i="5"/>
  <c r="F24" i="5"/>
  <c r="E24" i="5"/>
  <c r="D24" i="5"/>
  <c r="N19" i="5"/>
  <c r="M19" i="5"/>
  <c r="L19" i="5"/>
  <c r="J19" i="5"/>
  <c r="I19" i="5"/>
  <c r="H19" i="5"/>
  <c r="F19" i="5"/>
  <c r="E19" i="5"/>
  <c r="D19" i="5"/>
  <c r="F14" i="5"/>
  <c r="E14" i="5"/>
  <c r="D14" i="5"/>
  <c r="E12" i="1" s="1"/>
  <c r="H12" i="1" l="1"/>
  <c r="H13" i="1"/>
  <c r="D13" i="1"/>
  <c r="K16" i="1"/>
  <c r="F12" i="1"/>
  <c r="I12" i="1" s="1"/>
  <c r="G12" i="1"/>
  <c r="J12" i="1" s="1"/>
  <c r="P24" i="5"/>
  <c r="P39" i="5"/>
  <c r="P44" i="5"/>
  <c r="H14" i="1"/>
  <c r="K14" i="1" s="1"/>
  <c r="D14" i="1"/>
  <c r="L14" i="1" s="1"/>
  <c r="O39" i="5"/>
  <c r="P50" i="8"/>
  <c r="O50" i="8" s="1"/>
  <c r="P50" i="7"/>
  <c r="O50" i="7" s="1"/>
  <c r="P19" i="5"/>
  <c r="O19" i="5"/>
  <c r="H14" i="5"/>
  <c r="I14" i="5"/>
  <c r="J14" i="5"/>
  <c r="P34" i="5"/>
  <c r="O34" i="5"/>
  <c r="O29" i="5"/>
  <c r="O24" i="5"/>
  <c r="O44" i="5"/>
  <c r="K13" i="1" l="1"/>
  <c r="L13" i="1"/>
  <c r="D12" i="1"/>
  <c r="K12" i="1" s="1"/>
  <c r="O14" i="5"/>
  <c r="P14" i="5"/>
  <c r="P50" i="5" s="1"/>
  <c r="O50" i="5" s="1"/>
  <c r="P49" i="2"/>
  <c r="L12" i="1" l="1"/>
  <c r="P49" i="4"/>
  <c r="O49" i="4"/>
  <c r="N44" i="4"/>
  <c r="M44" i="4"/>
  <c r="L44" i="4"/>
  <c r="J44" i="4"/>
  <c r="I44" i="4"/>
  <c r="H44" i="4"/>
  <c r="F44" i="4"/>
  <c r="E44" i="4"/>
  <c r="D44" i="4"/>
  <c r="N39" i="4"/>
  <c r="M39" i="4"/>
  <c r="L39" i="4"/>
  <c r="P39" i="4" s="1"/>
  <c r="J39" i="4"/>
  <c r="I39" i="4"/>
  <c r="H39" i="4"/>
  <c r="F39" i="4"/>
  <c r="E39" i="4"/>
  <c r="D39" i="4"/>
  <c r="N34" i="4"/>
  <c r="M34" i="4"/>
  <c r="L34" i="4"/>
  <c r="J34" i="4"/>
  <c r="I34" i="4"/>
  <c r="H34" i="4"/>
  <c r="F34" i="4"/>
  <c r="E34" i="4"/>
  <c r="D34" i="4"/>
  <c r="N29" i="4"/>
  <c r="M29" i="4"/>
  <c r="L29" i="4"/>
  <c r="J29" i="4"/>
  <c r="I29" i="4"/>
  <c r="H29" i="4"/>
  <c r="F29" i="4"/>
  <c r="E29" i="4"/>
  <c r="D29" i="4"/>
  <c r="N24" i="4"/>
  <c r="M24" i="4"/>
  <c r="L24" i="4"/>
  <c r="J24" i="4"/>
  <c r="I24" i="4"/>
  <c r="H24" i="4"/>
  <c r="F24" i="4"/>
  <c r="E24" i="4"/>
  <c r="D24" i="4"/>
  <c r="N19" i="4"/>
  <c r="M19" i="4"/>
  <c r="L19" i="4"/>
  <c r="J19" i="4"/>
  <c r="I19" i="4"/>
  <c r="H19" i="4"/>
  <c r="F19" i="4"/>
  <c r="E19" i="4"/>
  <c r="D19" i="4"/>
  <c r="F14" i="4"/>
  <c r="E14" i="4"/>
  <c r="D14" i="4"/>
  <c r="I13" i="4"/>
  <c r="O49" i="2"/>
  <c r="J11" i="2"/>
  <c r="J12" i="2"/>
  <c r="J13" i="2"/>
  <c r="J10" i="2"/>
  <c r="I11" i="2"/>
  <c r="I12" i="2"/>
  <c r="I13" i="2"/>
  <c r="I10" i="2"/>
  <c r="H11" i="2"/>
  <c r="H12" i="2"/>
  <c r="H13" i="2"/>
  <c r="H10" i="2"/>
  <c r="E10" i="1" l="1"/>
  <c r="H10" i="1" s="1"/>
  <c r="G10" i="1"/>
  <c r="J10" i="1" s="1"/>
  <c r="F10" i="1"/>
  <c r="I10" i="1" s="1"/>
  <c r="P24" i="4"/>
  <c r="O44" i="4"/>
  <c r="D10" i="1"/>
  <c r="L10" i="1" s="1"/>
  <c r="P29" i="4"/>
  <c r="O34" i="4"/>
  <c r="P34" i="4"/>
  <c r="P19" i="4"/>
  <c r="P44" i="4"/>
  <c r="O29" i="4"/>
  <c r="O24" i="4"/>
  <c r="O19" i="4"/>
  <c r="H14" i="4"/>
  <c r="I14" i="4"/>
  <c r="J14" i="4"/>
  <c r="O39" i="4"/>
  <c r="K10" i="1" l="1"/>
  <c r="O14" i="4"/>
  <c r="P14" i="4"/>
  <c r="P50" i="4" s="1"/>
  <c r="O50" i="4" s="1"/>
  <c r="H44" i="2"/>
  <c r="I44" i="2"/>
  <c r="J44" i="2"/>
  <c r="L44" i="2"/>
  <c r="M44" i="2"/>
  <c r="N44" i="2"/>
  <c r="F44" i="2"/>
  <c r="E44" i="2"/>
  <c r="D44" i="2"/>
  <c r="E39" i="2"/>
  <c r="F39" i="2"/>
  <c r="H39" i="2"/>
  <c r="I39" i="2"/>
  <c r="J39" i="2"/>
  <c r="L39" i="2"/>
  <c r="M39" i="2"/>
  <c r="N39" i="2"/>
  <c r="D39" i="2"/>
  <c r="E34" i="2"/>
  <c r="F34" i="2"/>
  <c r="H34" i="2"/>
  <c r="I34" i="2"/>
  <c r="J34" i="2"/>
  <c r="L34" i="2"/>
  <c r="M34" i="2"/>
  <c r="N34" i="2"/>
  <c r="D34" i="2"/>
  <c r="E29" i="2"/>
  <c r="F29" i="2"/>
  <c r="H29" i="2"/>
  <c r="I29" i="2"/>
  <c r="J29" i="2"/>
  <c r="L29" i="2"/>
  <c r="M29" i="2"/>
  <c r="N29" i="2"/>
  <c r="D29" i="2"/>
  <c r="E24" i="2"/>
  <c r="F24" i="2"/>
  <c r="H24" i="2"/>
  <c r="I24" i="2"/>
  <c r="J24" i="2"/>
  <c r="L24" i="2"/>
  <c r="M24" i="2"/>
  <c r="N24" i="2"/>
  <c r="D24" i="2"/>
  <c r="E19" i="2"/>
  <c r="F19" i="2"/>
  <c r="H19" i="2"/>
  <c r="I19" i="2"/>
  <c r="J19" i="2"/>
  <c r="L19" i="2"/>
  <c r="M19" i="2"/>
  <c r="N19" i="2"/>
  <c r="E14" i="2"/>
  <c r="F14" i="2"/>
  <c r="H14" i="2"/>
  <c r="I14" i="2"/>
  <c r="J14" i="2"/>
  <c r="D14" i="2"/>
  <c r="E11" i="1" l="1"/>
  <c r="H11" i="1" s="1"/>
  <c r="P19" i="2"/>
  <c r="G11" i="1"/>
  <c r="J11" i="1" s="1"/>
  <c r="F11" i="1"/>
  <c r="I11" i="1" s="1"/>
  <c r="P39" i="2"/>
  <c r="O29" i="2"/>
  <c r="P29" i="2"/>
  <c r="P14" i="2"/>
  <c r="P44" i="2"/>
  <c r="P24" i="2"/>
  <c r="O34" i="2"/>
  <c r="P34" i="2"/>
  <c r="O44" i="2"/>
  <c r="O39" i="2"/>
  <c r="O24" i="2"/>
  <c r="O19" i="2"/>
  <c r="O14" i="2"/>
  <c r="D11" i="1" l="1"/>
  <c r="K11" i="1" s="1"/>
  <c r="P50" i="2"/>
  <c r="O50" i="2" s="1"/>
  <c r="L11" i="1" l="1"/>
</calcChain>
</file>

<file path=xl/sharedStrings.xml><?xml version="1.0" encoding="utf-8"?>
<sst xmlns="http://schemas.openxmlformats.org/spreadsheetml/2006/main" count="1133" uniqueCount="242">
  <si>
    <t xml:space="preserve">Instituto Nº: </t>
  </si>
  <si>
    <t>Según resolución que aprueba el diseño</t>
  </si>
  <si>
    <t>Columnas de autocompletamiento</t>
  </si>
  <si>
    <t>Diseño curricular</t>
  </si>
  <si>
    <t>Formato del espacio</t>
  </si>
  <si>
    <t>Régimen de cursado</t>
  </si>
  <si>
    <t>Trabajo del docente</t>
  </si>
  <si>
    <t>Porcentaje de virtualidad para el estudiante= RA</t>
  </si>
  <si>
    <t>Autorización</t>
  </si>
  <si>
    <t>P</t>
  </si>
  <si>
    <t>RS</t>
  </si>
  <si>
    <t>RA</t>
  </si>
  <si>
    <t>Consejo Directivo</t>
  </si>
  <si>
    <r>
      <rPr>
        <b/>
        <sz val="11"/>
        <color theme="1"/>
        <rFont val="Calibri"/>
      </rPr>
      <t xml:space="preserve">Presencialidad física + Presencialidad remota sincrónica= </t>
    </r>
    <r>
      <rPr>
        <b/>
        <i/>
        <sz val="11"/>
        <color theme="1"/>
        <rFont val="Calibri"/>
      </rPr>
      <t>NUEVA PRESENCIALIDAD</t>
    </r>
    <r>
      <rPr>
        <b/>
        <sz val="11"/>
        <color theme="1"/>
        <rFont val="Calibri"/>
      </rPr>
      <t xml:space="preserve"> </t>
    </r>
  </si>
  <si>
    <t>La especificidad de cada espacio curricular y su formato son parámetros válidos, sumados a la disponibilidad del espacio fìsico, para priorizar una mayor carga de presencialidad fìsica del alumno</t>
  </si>
  <si>
    <t>PF</t>
  </si>
  <si>
    <t>subtotal</t>
  </si>
  <si>
    <t>Topografía aplicada a la obra vial</t>
  </si>
  <si>
    <t>Trigonometría</t>
  </si>
  <si>
    <t>Grupo B</t>
  </si>
  <si>
    <t xml:space="preserve">Grupo A </t>
  </si>
  <si>
    <t>Instrumental</t>
  </si>
  <si>
    <t>Estación Total</t>
  </si>
  <si>
    <t>Informática aplicada</t>
  </si>
  <si>
    <t>Algebra y matemáticas</t>
  </si>
  <si>
    <t>Práctica Profesionalizante</t>
  </si>
  <si>
    <t xml:space="preserve">Levantamiento topográfico </t>
  </si>
  <si>
    <t>Actividades del alumnos</t>
  </si>
  <si>
    <t>anual</t>
  </si>
  <si>
    <t xml:space="preserve">módulo </t>
  </si>
  <si>
    <t>La actividad de la obra vial</t>
  </si>
  <si>
    <t>Replanteo topográfico</t>
  </si>
  <si>
    <t>Prácticas</t>
  </si>
  <si>
    <t>Saberes</t>
  </si>
  <si>
    <t>Totales</t>
  </si>
  <si>
    <t>%nueva presencialidad</t>
  </si>
  <si>
    <t>Horas cátedras totales del cursado</t>
  </si>
  <si>
    <t>Carrera: Tecnicatura Superior en Obras Viales</t>
  </si>
  <si>
    <t xml:space="preserve">Cantidad de horas cátedra Profesor </t>
  </si>
  <si>
    <t>Cantidad de horas cátedra para el alumno</t>
  </si>
  <si>
    <t>R.Nº:</t>
  </si>
  <si>
    <t>Teoría</t>
  </si>
  <si>
    <t>Evaluación</t>
  </si>
  <si>
    <t>Tutoría</t>
  </si>
  <si>
    <t>15  en contexto o integradora</t>
  </si>
  <si>
    <t>Porcentaje de nueva presencialidad= P+RS</t>
  </si>
  <si>
    <t>horas cátedra nueva presencialidad</t>
  </si>
  <si>
    <t>Primer cuatrimestre 2021</t>
  </si>
  <si>
    <t>Programa</t>
  </si>
  <si>
    <t>Bibliografía:</t>
  </si>
  <si>
    <t>Materiales en plataforma y otros p/virtualidad</t>
  </si>
  <si>
    <t>Materiales en formato papel</t>
  </si>
  <si>
    <t>El ejemplo corresponde a una comisión única del año de estudios de hasta 30 estudiantes no incluidos en los grupos de riesgo</t>
  </si>
  <si>
    <t>Se cuenta con un espacio físico que admite 15 estudiantes y un docente (7mx7m)</t>
  </si>
  <si>
    <t>Instancias de trabajo/actividades del docente</t>
  </si>
  <si>
    <t xml:space="preserve">Modalidad de enseñanza </t>
  </si>
  <si>
    <t>Es deseable asegurar en la nueva presencialidad al menos el 20% de presencialidad física del estudiante en cada uno de los espacios, expresado en horas reloj</t>
  </si>
  <si>
    <t>Cuando se trabaja por grupos puede suceder que la presencialidad física del estudiante sea menor en relación a la del docente. Esa diferencia se computa en el estudiante como trabajo remoto asincrónico en la práctica individual.</t>
  </si>
  <si>
    <t>Las horas del docente están expresadas como horas cátedra totales del módulo en tiempo de cursado que corresponde. Integra todas las unidades del módulo y la carga horaria de todos los docentes a cargo.</t>
  </si>
  <si>
    <t>El "Organizador para el docente" es el insumo necesario para que el Coordinador/Referente de Carrera pueda completar la "Planilla resumen por carrera" y será producto del trabajo colaborativo de todos los docentes a cargo de las unidades del módulo.</t>
  </si>
  <si>
    <t>Planificación</t>
  </si>
  <si>
    <t>M2 U1</t>
  </si>
  <si>
    <t xml:space="preserve">GOMEZ </t>
  </si>
  <si>
    <t>GERARDO</t>
  </si>
  <si>
    <t>M2 U2</t>
  </si>
  <si>
    <t>ACIAR</t>
  </si>
  <si>
    <t>CARLOS</t>
  </si>
  <si>
    <t>M2 U3</t>
  </si>
  <si>
    <t>M2 U4</t>
  </si>
  <si>
    <t>RUMBO</t>
  </si>
  <si>
    <t>JUÁN CARLOS</t>
  </si>
  <si>
    <t>M2 U5</t>
  </si>
  <si>
    <t>LOPEZ</t>
  </si>
  <si>
    <t>DANIEL</t>
  </si>
  <si>
    <t>M2 U6</t>
  </si>
  <si>
    <t>M2 U7</t>
  </si>
  <si>
    <t>M2 U8</t>
  </si>
  <si>
    <t>GARELLO</t>
  </si>
  <si>
    <t>FERNANDO</t>
  </si>
  <si>
    <t>Módulo: 2 LEVANTAMIENTO TOPOGRÁFICO</t>
  </si>
  <si>
    <t>Carrera: TECNICATURA SUPERIOR EN OBRAS VIALES</t>
  </si>
  <si>
    <t>Año: 1°</t>
  </si>
  <si>
    <t>Instituto Nº: 9-019</t>
  </si>
  <si>
    <t>Caminos</t>
  </si>
  <si>
    <t>Módulo: 1 LA ACTIVIDAD EN LA OBRA VIAL</t>
  </si>
  <si>
    <t>M1 U1</t>
  </si>
  <si>
    <t>TOSONI</t>
  </si>
  <si>
    <t>RUBÉN</t>
  </si>
  <si>
    <t>Topografía</t>
  </si>
  <si>
    <t>M1 U2</t>
  </si>
  <si>
    <t>GOMEZ</t>
  </si>
  <si>
    <t>Estadística Aplicada</t>
  </si>
  <si>
    <t>M1 U3</t>
  </si>
  <si>
    <t>M1 U4</t>
  </si>
  <si>
    <t>RESTIFFO</t>
  </si>
  <si>
    <t>CLAUDIA</t>
  </si>
  <si>
    <t>Comunicación y Comprensión de textos</t>
  </si>
  <si>
    <t>M1 U5</t>
  </si>
  <si>
    <t>M1 U6</t>
  </si>
  <si>
    <t>Módulo: 3 REPLANTEO TOPOGRÁFICO</t>
  </si>
  <si>
    <t>M3 U1</t>
  </si>
  <si>
    <t>Sistmes de Representación</t>
  </si>
  <si>
    <t>Replanteo a Campo</t>
  </si>
  <si>
    <t>M3 U2</t>
  </si>
  <si>
    <t xml:space="preserve">RUMBO </t>
  </si>
  <si>
    <t>JUAN CARLOS</t>
  </si>
  <si>
    <t>M3 U3</t>
  </si>
  <si>
    <t>Movimiento de Suelos</t>
  </si>
  <si>
    <t>M3 U4</t>
  </si>
  <si>
    <t>STALLOCA</t>
  </si>
  <si>
    <t>PABLO</t>
  </si>
  <si>
    <t>Cómputo y Presupuesto</t>
  </si>
  <si>
    <t>M3 U5</t>
  </si>
  <si>
    <t>FEERNANDO</t>
  </si>
  <si>
    <t>M4 U1</t>
  </si>
  <si>
    <t>VIDELA</t>
  </si>
  <si>
    <t>DEIGO</t>
  </si>
  <si>
    <t>M4 U2</t>
  </si>
  <si>
    <t>M4 U3</t>
  </si>
  <si>
    <t>M4 U4</t>
  </si>
  <si>
    <t>M4 U5</t>
  </si>
  <si>
    <t>Iniciativa Emprendedora</t>
  </si>
  <si>
    <t>La Empresa y su Entorno</t>
  </si>
  <si>
    <t>Creación y Puesta en Marcha de una Empresa</t>
  </si>
  <si>
    <t>Función Administrativa</t>
  </si>
  <si>
    <t>M5 U1</t>
  </si>
  <si>
    <t>YEBRA</t>
  </si>
  <si>
    <t>ALBERTO</t>
  </si>
  <si>
    <t>M5 U2</t>
  </si>
  <si>
    <t>ESCARDINI</t>
  </si>
  <si>
    <t>GRACIELA</t>
  </si>
  <si>
    <t>Qímica de los Materiales</t>
  </si>
  <si>
    <t>M5 U3</t>
  </si>
  <si>
    <t>Materiales de Construcción</t>
  </si>
  <si>
    <t>M5 U4</t>
  </si>
  <si>
    <t>Higiene y Seguridad en la Obra Vial</t>
  </si>
  <si>
    <t>GUIDOLÍN</t>
  </si>
  <si>
    <t>LORENA</t>
  </si>
  <si>
    <t>M5 U5</t>
  </si>
  <si>
    <t xml:space="preserve">JUÁN </t>
  </si>
  <si>
    <t>Legislación y Seguridad Vial</t>
  </si>
  <si>
    <t>M5 U6</t>
  </si>
  <si>
    <t>fFísica de los Materiales</t>
  </si>
  <si>
    <t>Módulo: 4 GESTIÓN DE EMPRENDIMIENTOS</t>
  </si>
  <si>
    <t>Módulo: 5 MATERIALES PARA LA CONSTRUCCIÓN DE CAMINOS</t>
  </si>
  <si>
    <t>Módulo: 6 PAVIMENTOS RÍGIDOS Y FLEXIBLES</t>
  </si>
  <si>
    <t>Año: 2°</t>
  </si>
  <si>
    <t>M6 U1</t>
  </si>
  <si>
    <t>Física de los Materiales</t>
  </si>
  <si>
    <t>ALVAREZ</t>
  </si>
  <si>
    <t>EDUARDO</t>
  </si>
  <si>
    <t>M6 U2</t>
  </si>
  <si>
    <t>Pavimentos flexibles</t>
  </si>
  <si>
    <t>M6 U3</t>
  </si>
  <si>
    <t>Pavimentos rígidos</t>
  </si>
  <si>
    <t>M6 U4</t>
  </si>
  <si>
    <t>Conservación de Pavimentos</t>
  </si>
  <si>
    <t>M6 U5</t>
  </si>
  <si>
    <t>Cómputos y presupuestos II</t>
  </si>
  <si>
    <t>VERA</t>
  </si>
  <si>
    <t>LAURA</t>
  </si>
  <si>
    <t>M6 U6</t>
  </si>
  <si>
    <t>MURILLO</t>
  </si>
  <si>
    <t>MATÍAS</t>
  </si>
  <si>
    <t>Módulo: 7 MÁQUINAS Y EQUIPOS VIALES</t>
  </si>
  <si>
    <t>M7 U1</t>
  </si>
  <si>
    <t>Máquinas Simples</t>
  </si>
  <si>
    <t>M7 U2</t>
  </si>
  <si>
    <t>Maquinqrias y Equipos para la obra vial</t>
  </si>
  <si>
    <t>M7 U3</t>
  </si>
  <si>
    <t>Canteras y Plantas de Asfaltos</t>
  </si>
  <si>
    <t>M7 U4</t>
  </si>
  <si>
    <t>Plantas de Hormigón</t>
  </si>
  <si>
    <t>M7 U5</t>
  </si>
  <si>
    <t>Higiene y Seguridad y Legislación</t>
  </si>
  <si>
    <t>RIOS</t>
  </si>
  <si>
    <t>RICARDO</t>
  </si>
  <si>
    <t>M7 U6</t>
  </si>
  <si>
    <t>Nomas de Calidad</t>
  </si>
  <si>
    <t>Módulo: 8 LABORATORIO I</t>
  </si>
  <si>
    <t>M8 U1</t>
  </si>
  <si>
    <t>Cementos</t>
  </si>
  <si>
    <t>M8 U2</t>
  </si>
  <si>
    <t>Aceros</t>
  </si>
  <si>
    <t>Mampostería</t>
  </si>
  <si>
    <t>M8 U3</t>
  </si>
  <si>
    <t>M8 U4</t>
  </si>
  <si>
    <t>Madera</t>
  </si>
  <si>
    <t>M8 U5</t>
  </si>
  <si>
    <t>M8 U6</t>
  </si>
  <si>
    <t>Módulo: 9 LABORATORIO II</t>
  </si>
  <si>
    <t>M9 U1</t>
  </si>
  <si>
    <t>Suelos</t>
  </si>
  <si>
    <t>M9 U2</t>
  </si>
  <si>
    <t>Asfaltos</t>
  </si>
  <si>
    <t>M9 U3</t>
  </si>
  <si>
    <t>Hormigones</t>
  </si>
  <si>
    <t>M9 U4</t>
  </si>
  <si>
    <t>M9 U5</t>
  </si>
  <si>
    <t>Normas de Calidad</t>
  </si>
  <si>
    <t>M9 U6</t>
  </si>
  <si>
    <t>Módulo: 10 OBRAS DE ARTES Y COMPLEMENTARIAS</t>
  </si>
  <si>
    <t>Obras de Arte</t>
  </si>
  <si>
    <t>M10 U1</t>
  </si>
  <si>
    <t>M10 U2</t>
  </si>
  <si>
    <t>Conservación de las Obras Viales</t>
  </si>
  <si>
    <t>M10 U3</t>
  </si>
  <si>
    <t>Hidráulica Básica</t>
  </si>
  <si>
    <t>M10 U4</t>
  </si>
  <si>
    <t>Sistemas de Representación III</t>
  </si>
  <si>
    <t>M10 U5</t>
  </si>
  <si>
    <t>M10 U6</t>
  </si>
  <si>
    <t>M10 U7</t>
  </si>
  <si>
    <t>Año: 3°</t>
  </si>
  <si>
    <t xml:space="preserve">GUIDOLIN </t>
  </si>
  <si>
    <t>Higiene y seguridad en la obra vial          (1° cuatrimestre)</t>
  </si>
  <si>
    <t>Psicolgía Laboral       (2° cutrimestre)</t>
  </si>
  <si>
    <t>VEGA</t>
  </si>
  <si>
    <t>Legislación y Seguridad Vial          (1° cuatrimestre)</t>
  </si>
  <si>
    <t>Ética profesional       (2° cuatrimestre)</t>
  </si>
  <si>
    <t>COGLIATI</t>
  </si>
  <si>
    <t>LOLA</t>
  </si>
  <si>
    <t>Estadística Aplicada (1° cuatrimestre)</t>
  </si>
  <si>
    <t>ARIAS</t>
  </si>
  <si>
    <t>MARCELO</t>
  </si>
  <si>
    <t>Costo y Preupuesto (2° cuatrimestre)</t>
  </si>
  <si>
    <t>Conservación de la Obra Vial</t>
  </si>
  <si>
    <t>Laboratorio</t>
  </si>
  <si>
    <t>Estruturas Metálicas en Obras Viales</t>
  </si>
  <si>
    <t>Formulación y Evaluación de Proyectos</t>
  </si>
  <si>
    <t>Gestión de emprendimientos</t>
  </si>
  <si>
    <t>Materiales para la construcción de caminos</t>
  </si>
  <si>
    <t>SEGUNDO AÑO</t>
  </si>
  <si>
    <t>PRIMER AÑO</t>
  </si>
  <si>
    <t>Pavimentos rígidos y flexibles</t>
  </si>
  <si>
    <t>Máquinas y equipos viales</t>
  </si>
  <si>
    <t>TERCER AÑO</t>
  </si>
  <si>
    <t>disciplinar</t>
  </si>
  <si>
    <t>Laboratorio I</t>
  </si>
  <si>
    <t>Laboratorio II</t>
  </si>
  <si>
    <t>Obras de Arte y Complementarias</t>
  </si>
  <si>
    <t>9-019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</si>
</sst>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</font>
    <font>
      <sz val="10"/>
      <color theme="1"/>
      <name val="Calibri"/>
    </font>
    <font>
      <sz val="11"/>
      <name val="Arial"/>
    </font>
    <font>
      <sz val="9"/>
      <color theme="1"/>
      <name val="Calibri"/>
    </font>
    <font>
      <b/>
      <sz val="11"/>
      <color theme="1"/>
      <name val="Calibri"/>
    </font>
    <font>
      <b/>
      <i/>
      <sz val="11"/>
      <color theme="1"/>
      <name val="Calibri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8"/>
      <color rgb="FFFF000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2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B4A7D6"/>
        <bgColor rgb="FFB4A7D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5" tint="-0.249977111117893"/>
        <bgColor rgb="FFFFFF00"/>
      </patternFill>
    </fill>
    <fill>
      <patternFill patternType="solid">
        <fgColor theme="4" tint="0.39997558519241921"/>
        <bgColor rgb="FF9CC2E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5" tint="-0.249977111117893"/>
        <bgColor rgb="FF9CC2E5"/>
      </patternFill>
    </fill>
    <fill>
      <patternFill patternType="solid">
        <fgColor theme="5" tint="-0.249977111117893"/>
        <bgColor rgb="FFFFE598"/>
      </patternFill>
    </fill>
    <fill>
      <patternFill patternType="solid">
        <fgColor theme="5" tint="-0.249977111117893"/>
        <bgColor rgb="FFB4A7D6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1">
    <xf numFmtId="0" fontId="0" fillId="0" borderId="0" xfId="0"/>
    <xf numFmtId="0" fontId="9" fillId="0" borderId="2" xfId="0" applyFont="1" applyBorder="1"/>
    <xf numFmtId="0" fontId="1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/>
    <xf numFmtId="0" fontId="9" fillId="0" borderId="2" xfId="0" applyFont="1" applyBorder="1" applyAlignment="1"/>
    <xf numFmtId="0" fontId="0" fillId="0" borderId="0" xfId="0" applyAlignment="1">
      <alignment horizontal="center" vertical="top"/>
    </xf>
    <xf numFmtId="9" fontId="15" fillId="7" borderId="7" xfId="1" applyFont="1" applyFill="1" applyBorder="1" applyAlignment="1">
      <alignment horizontal="center"/>
    </xf>
    <xf numFmtId="0" fontId="14" fillId="7" borderId="0" xfId="0" applyFont="1" applyFill="1"/>
    <xf numFmtId="0" fontId="19" fillId="7" borderId="0" xfId="0" applyFont="1" applyFill="1"/>
    <xf numFmtId="0" fontId="19" fillId="7" borderId="0" xfId="0" applyFont="1" applyFill="1" applyBorder="1"/>
    <xf numFmtId="0" fontId="13" fillId="7" borderId="0" xfId="0" applyFont="1" applyFill="1"/>
    <xf numFmtId="0" fontId="13" fillId="7" borderId="0" xfId="0" applyFont="1" applyFill="1" applyBorder="1"/>
    <xf numFmtId="0" fontId="13" fillId="7" borderId="0" xfId="0" applyFont="1" applyFill="1" applyBorder="1" applyAlignment="1">
      <alignment horizontal="center"/>
    </xf>
    <xf numFmtId="0" fontId="5" fillId="0" borderId="7" xfId="0" applyFont="1" applyBorder="1"/>
    <xf numFmtId="0" fontId="5" fillId="6" borderId="0" xfId="0" applyFont="1" applyFill="1"/>
    <xf numFmtId="0" fontId="5" fillId="7" borderId="7" xfId="0" applyFont="1" applyFill="1" applyBorder="1" applyAlignment="1">
      <alignment horizontal="center"/>
    </xf>
    <xf numFmtId="0" fontId="5" fillId="6" borderId="27" xfId="0" applyFont="1" applyFill="1" applyBorder="1"/>
    <xf numFmtId="0" fontId="5" fillId="0" borderId="9" xfId="0" applyFont="1" applyBorder="1"/>
    <xf numFmtId="0" fontId="5" fillId="6" borderId="12" xfId="0" applyFont="1" applyFill="1" applyBorder="1"/>
    <xf numFmtId="0" fontId="5" fillId="6" borderId="13" xfId="0" applyFont="1" applyFill="1" applyBorder="1"/>
    <xf numFmtId="0" fontId="5" fillId="0" borderId="20" xfId="0" applyFont="1" applyBorder="1"/>
    <xf numFmtId="0" fontId="5" fillId="0" borderId="8" xfId="0" applyFont="1" applyBorder="1"/>
    <xf numFmtId="0" fontId="5" fillId="6" borderId="14" xfId="0" applyFont="1" applyFill="1" applyBorder="1"/>
    <xf numFmtId="0" fontId="5" fillId="6" borderId="17" xfId="0" applyFont="1" applyFill="1" applyBorder="1"/>
    <xf numFmtId="9" fontId="5" fillId="7" borderId="7" xfId="1" applyFont="1" applyFill="1" applyBorder="1" applyAlignment="1">
      <alignment horizontal="center"/>
    </xf>
    <xf numFmtId="0" fontId="5" fillId="6" borderId="14" xfId="0" applyFont="1" applyFill="1" applyBorder="1" applyAlignment="1"/>
    <xf numFmtId="0" fontId="5" fillId="6" borderId="19" xfId="0" applyFont="1" applyFill="1" applyBorder="1" applyAlignment="1"/>
    <xf numFmtId="0" fontId="20" fillId="8" borderId="7" xfId="0" applyFont="1" applyFill="1" applyBorder="1" applyAlignment="1">
      <alignment horizontal="center" vertical="center"/>
    </xf>
    <xf numFmtId="0" fontId="20" fillId="8" borderId="7" xfId="0" applyFont="1" applyFill="1" applyBorder="1"/>
    <xf numFmtId="0" fontId="20" fillId="8" borderId="13" xfId="0" applyFont="1" applyFill="1" applyBorder="1"/>
    <xf numFmtId="9" fontId="20" fillId="8" borderId="7" xfId="1" applyFont="1" applyFill="1" applyBorder="1" applyAlignment="1">
      <alignment horizontal="center"/>
    </xf>
    <xf numFmtId="0" fontId="20" fillId="8" borderId="7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/>
    <xf numFmtId="0" fontId="20" fillId="8" borderId="24" xfId="0" applyFont="1" applyFill="1" applyBorder="1"/>
    <xf numFmtId="0" fontId="20" fillId="8" borderId="7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/>
    <xf numFmtId="0" fontId="5" fillId="9" borderId="9" xfId="0" applyFont="1" applyFill="1" applyBorder="1"/>
    <xf numFmtId="0" fontId="5" fillId="9" borderId="7" xfId="0" applyFont="1" applyFill="1" applyBorder="1"/>
    <xf numFmtId="0" fontId="5" fillId="9" borderId="8" xfId="0" applyFont="1" applyFill="1" applyBorder="1"/>
    <xf numFmtId="0" fontId="5" fillId="10" borderId="9" xfId="0" applyFont="1" applyFill="1" applyBorder="1"/>
    <xf numFmtId="0" fontId="5" fillId="10" borderId="7" xfId="0" applyFont="1" applyFill="1" applyBorder="1"/>
    <xf numFmtId="0" fontId="5" fillId="10" borderId="8" xfId="0" applyFont="1" applyFill="1" applyBorder="1"/>
    <xf numFmtId="0" fontId="5" fillId="10" borderId="7" xfId="0" applyFont="1" applyFill="1" applyBorder="1" applyAlignment="1"/>
    <xf numFmtId="0" fontId="5" fillId="11" borderId="7" xfId="0" applyFont="1" applyFill="1" applyBorder="1" applyAlignment="1"/>
    <xf numFmtId="0" fontId="5" fillId="11" borderId="9" xfId="0" applyFont="1" applyFill="1" applyBorder="1"/>
    <xf numFmtId="0" fontId="5" fillId="11" borderId="7" xfId="0" applyFont="1" applyFill="1" applyBorder="1"/>
    <xf numFmtId="0" fontId="5" fillId="11" borderId="8" xfId="0" applyFont="1" applyFill="1" applyBorder="1"/>
    <xf numFmtId="0" fontId="0" fillId="7" borderId="7" xfId="0" applyFont="1" applyFill="1" applyBorder="1" applyAlignment="1">
      <alignment horizontal="center" vertical="top" wrapText="1"/>
    </xf>
    <xf numFmtId="0" fontId="20" fillId="8" borderId="29" xfId="0" applyFont="1" applyFill="1" applyBorder="1" applyAlignment="1">
      <alignment horizontal="center"/>
    </xf>
    <xf numFmtId="0" fontId="20" fillId="8" borderId="8" xfId="0" applyFont="1" applyFill="1" applyBorder="1"/>
    <xf numFmtId="0" fontId="5" fillId="8" borderId="14" xfId="0" applyFont="1" applyFill="1" applyBorder="1" applyAlignment="1"/>
    <xf numFmtId="0" fontId="20" fillId="8" borderId="8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13" fillId="7" borderId="7" xfId="1" applyNumberFormat="1" applyFont="1" applyFill="1" applyBorder="1" applyAlignment="1">
      <alignment horizontal="center"/>
    </xf>
    <xf numFmtId="9" fontId="8" fillId="2" borderId="7" xfId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17" fillId="0" borderId="0" xfId="0" applyFont="1"/>
    <xf numFmtId="0" fontId="17" fillId="0" borderId="6" xfId="0" applyFont="1" applyBorder="1"/>
    <xf numFmtId="0" fontId="16" fillId="0" borderId="0" xfId="0" applyFont="1"/>
    <xf numFmtId="0" fontId="23" fillId="13" borderId="0" xfId="0" applyFont="1" applyFill="1" applyAlignment="1">
      <alignment horizontal="left" vertical="center" wrapText="1"/>
    </xf>
    <xf numFmtId="0" fontId="0" fillId="0" borderId="6" xfId="0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8" fillId="0" borderId="0" xfId="0" applyFont="1" applyAlignment="1">
      <alignment vertical="top"/>
    </xf>
    <xf numFmtId="0" fontId="18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wrapText="1"/>
    </xf>
    <xf numFmtId="0" fontId="27" fillId="0" borderId="0" xfId="0" applyFont="1"/>
    <xf numFmtId="0" fontId="27" fillId="0" borderId="0" xfId="0" applyFont="1" applyAlignment="1">
      <alignment wrapText="1"/>
    </xf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8" fillId="9" borderId="9" xfId="0" applyFont="1" applyFill="1" applyBorder="1" applyAlignment="1">
      <alignment horizontal="center"/>
    </xf>
    <xf numFmtId="0" fontId="28" fillId="10" borderId="9" xfId="0" applyFont="1" applyFill="1" applyBorder="1" applyAlignment="1">
      <alignment horizontal="center"/>
    </xf>
    <xf numFmtId="0" fontId="28" fillId="11" borderId="9" xfId="0" applyFont="1" applyFill="1" applyBorder="1"/>
    <xf numFmtId="0" fontId="28" fillId="9" borderId="7" xfId="0" applyFont="1" applyFill="1" applyBorder="1" applyAlignment="1">
      <alignment horizontal="center"/>
    </xf>
    <xf numFmtId="0" fontId="28" fillId="10" borderId="7" xfId="0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8" fillId="9" borderId="8" xfId="0" applyFont="1" applyFill="1" applyBorder="1" applyAlignment="1">
      <alignment horizontal="center"/>
    </xf>
    <xf numFmtId="0" fontId="28" fillId="10" borderId="8" xfId="0" applyFont="1" applyFill="1" applyBorder="1" applyAlignment="1">
      <alignment horizontal="center"/>
    </xf>
    <xf numFmtId="0" fontId="28" fillId="11" borderId="8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8" fillId="17" borderId="4" xfId="0" applyFont="1" applyFill="1" applyBorder="1" applyAlignment="1">
      <alignment vertical="top" wrapText="1"/>
    </xf>
    <xf numFmtId="9" fontId="8" fillId="2" borderId="9" xfId="1" applyFont="1" applyFill="1" applyBorder="1" applyAlignment="1">
      <alignment horizontal="center" vertical="center" wrapText="1"/>
    </xf>
    <xf numFmtId="9" fontId="8" fillId="2" borderId="9" xfId="1" applyFont="1" applyFill="1" applyBorder="1" applyAlignment="1">
      <alignment horizontal="center" vertical="center"/>
    </xf>
    <xf numFmtId="0" fontId="33" fillId="18" borderId="33" xfId="0" applyFont="1" applyFill="1" applyBorder="1" applyAlignment="1">
      <alignment vertical="center" wrapText="1"/>
    </xf>
    <xf numFmtId="0" fontId="33" fillId="18" borderId="34" xfId="0" applyFont="1" applyFill="1" applyBorder="1" applyAlignment="1">
      <alignment vertical="center"/>
    </xf>
    <xf numFmtId="0" fontId="33" fillId="18" borderId="34" xfId="0" applyFont="1" applyFill="1" applyBorder="1" applyAlignment="1">
      <alignment horizontal="left" vertical="center"/>
    </xf>
    <xf numFmtId="0" fontId="33" fillId="16" borderId="34" xfId="0" applyFont="1" applyFill="1" applyBorder="1" applyAlignment="1">
      <alignment horizontal="center" vertical="top" wrapText="1"/>
    </xf>
    <xf numFmtId="0" fontId="33" fillId="19" borderId="34" xfId="0" applyFont="1" applyFill="1" applyBorder="1" applyAlignment="1">
      <alignment horizontal="center" vertical="top" wrapText="1"/>
    </xf>
    <xf numFmtId="0" fontId="33" fillId="20" borderId="34" xfId="0" applyFont="1" applyFill="1" applyBorder="1" applyAlignment="1">
      <alignment horizontal="center" vertical="top" wrapText="1"/>
    </xf>
    <xf numFmtId="9" fontId="33" fillId="21" borderId="34" xfId="1" applyFont="1" applyFill="1" applyBorder="1" applyAlignment="1">
      <alignment horizontal="center" vertical="center" wrapText="1"/>
    </xf>
    <xf numFmtId="9" fontId="33" fillId="21" borderId="34" xfId="1" applyFont="1" applyFill="1" applyBorder="1" applyAlignment="1">
      <alignment horizontal="center" vertical="center"/>
    </xf>
    <xf numFmtId="0" fontId="34" fillId="22" borderId="35" xfId="0" applyFont="1" applyFill="1" applyBorder="1" applyAlignment="1">
      <alignment horizontal="center" vertical="top" wrapText="1"/>
    </xf>
    <xf numFmtId="0" fontId="35" fillId="18" borderId="34" xfId="0" applyFont="1" applyFill="1" applyBorder="1" applyAlignment="1">
      <alignment horizontal="center" vertical="center"/>
    </xf>
    <xf numFmtId="0" fontId="9" fillId="18" borderId="33" xfId="0" applyFont="1" applyFill="1" applyBorder="1"/>
    <xf numFmtId="0" fontId="9" fillId="18" borderId="34" xfId="0" applyFont="1" applyFill="1" applyBorder="1"/>
    <xf numFmtId="0" fontId="8" fillId="16" borderId="34" xfId="0" applyFont="1" applyFill="1" applyBorder="1" applyAlignment="1">
      <alignment vertical="top" wrapText="1"/>
    </xf>
    <xf numFmtId="0" fontId="8" fillId="19" borderId="34" xfId="0" applyFont="1" applyFill="1" applyBorder="1" applyAlignment="1">
      <alignment vertical="top" wrapText="1"/>
    </xf>
    <xf numFmtId="0" fontId="8" fillId="20" borderId="34" xfId="0" applyFont="1" applyFill="1" applyBorder="1" applyAlignment="1">
      <alignment vertical="top" wrapText="1"/>
    </xf>
    <xf numFmtId="0" fontId="10" fillId="22" borderId="3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8" fillId="15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7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17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18" borderId="33" xfId="0" applyFont="1" applyFill="1" applyBorder="1" applyAlignment="1">
      <alignment horizontal="center" vertical="center" wrapText="1"/>
    </xf>
    <xf numFmtId="0" fontId="16" fillId="18" borderId="34" xfId="0" applyFont="1" applyFill="1" applyBorder="1" applyAlignment="1">
      <alignment horizontal="center" vertical="center"/>
    </xf>
    <xf numFmtId="0" fontId="8" fillId="16" borderId="34" xfId="0" applyFont="1" applyFill="1" applyBorder="1" applyAlignment="1">
      <alignment horizontal="center" vertical="center" wrapText="1"/>
    </xf>
    <xf numFmtId="0" fontId="8" fillId="19" borderId="34" xfId="0" applyFont="1" applyFill="1" applyBorder="1" applyAlignment="1">
      <alignment horizontal="center" vertical="center" wrapText="1"/>
    </xf>
    <xf numFmtId="0" fontId="8" fillId="20" borderId="34" xfId="0" applyFont="1" applyFill="1" applyBorder="1" applyAlignment="1">
      <alignment horizontal="center" vertical="center" wrapText="1"/>
    </xf>
    <xf numFmtId="9" fontId="8" fillId="21" borderId="34" xfId="1" applyFont="1" applyFill="1" applyBorder="1" applyAlignment="1">
      <alignment horizontal="center" vertical="center" wrapText="1"/>
    </xf>
    <xf numFmtId="9" fontId="8" fillId="21" borderId="34" xfId="1" applyFont="1" applyFill="1" applyBorder="1" applyAlignment="1">
      <alignment horizontal="center" vertical="center"/>
    </xf>
    <xf numFmtId="0" fontId="10" fillId="22" borderId="3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9" fillId="0" borderId="2" xfId="0" applyFont="1" applyBorder="1"/>
    <xf numFmtId="0" fontId="9" fillId="0" borderId="3" xfId="0" applyFont="1" applyBorder="1"/>
    <xf numFmtId="0" fontId="8" fillId="0" borderId="1" xfId="0" applyFont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9" fillId="0" borderId="7" xfId="0" applyFont="1" applyBorder="1"/>
    <xf numFmtId="0" fontId="8" fillId="0" borderId="4" xfId="0" applyFont="1" applyBorder="1" applyAlignment="1">
      <alignment horizontal="center" vertical="top" wrapText="1"/>
    </xf>
    <xf numFmtId="0" fontId="9" fillId="0" borderId="5" xfId="0" applyFont="1" applyBorder="1"/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2" borderId="5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5" fillId="7" borderId="13" xfId="0" applyFont="1" applyFill="1" applyBorder="1" applyAlignment="1">
      <alignment horizontal="center"/>
    </xf>
    <xf numFmtId="0" fontId="5" fillId="7" borderId="28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left"/>
    </xf>
    <xf numFmtId="0" fontId="5" fillId="12" borderId="28" xfId="0" applyFont="1" applyFill="1" applyBorder="1" applyAlignment="1">
      <alignment horizontal="left"/>
    </xf>
    <xf numFmtId="0" fontId="5" fillId="12" borderId="20" xfId="0" applyFont="1" applyFill="1" applyBorder="1" applyAlignment="1">
      <alignment horizontal="left"/>
    </xf>
    <xf numFmtId="0" fontId="13" fillId="0" borderId="13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5" fillId="0" borderId="1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6"/>
  <sheetViews>
    <sheetView tabSelected="1" topLeftCell="A7" workbookViewId="0">
      <selection activeCell="B1" sqref="B1"/>
    </sheetView>
  </sheetViews>
  <sheetFormatPr baseColWidth="10" defaultColWidth="17.83203125" defaultRowHeight="12" x14ac:dyDescent="0.2"/>
  <cols>
    <col min="1" max="1" width="18.83203125" customWidth="1"/>
    <col min="2" max="2" width="11.5" customWidth="1"/>
    <col min="3" max="3" width="17.83203125" customWidth="1"/>
    <col min="4" max="4" width="13.33203125" customWidth="1"/>
    <col min="5" max="5" width="8.6640625" customWidth="1"/>
    <col min="6" max="6" width="7.83203125" customWidth="1"/>
    <col min="7" max="7" width="9.6640625" customWidth="1"/>
    <col min="8" max="8" width="8.5" customWidth="1"/>
    <col min="9" max="9" width="6.1640625" customWidth="1"/>
    <col min="10" max="10" width="8.6640625" customWidth="1"/>
    <col min="11" max="11" width="14" customWidth="1"/>
    <col min="12" max="12" width="15.1640625" customWidth="1"/>
    <col min="13" max="13" width="13.33203125" customWidth="1"/>
    <col min="14" max="14" width="31.83203125" customWidth="1"/>
  </cols>
  <sheetData>
    <row r="1" spans="1:14" ht="14.25" customHeight="1" x14ac:dyDescent="0.25">
      <c r="A1" s="66" t="s">
        <v>0</v>
      </c>
      <c r="B1" s="67" t="s">
        <v>241</v>
      </c>
      <c r="C1" s="67"/>
      <c r="D1" s="67"/>
      <c r="E1" s="67"/>
      <c r="F1" s="67"/>
      <c r="G1" s="66" t="s">
        <v>47</v>
      </c>
      <c r="H1" s="67"/>
      <c r="I1" s="67"/>
      <c r="J1" s="67"/>
    </row>
    <row r="2" spans="1:14" ht="14.25" customHeight="1" x14ac:dyDescent="0.25">
      <c r="A2" s="66"/>
      <c r="B2" s="67"/>
      <c r="C2" s="67"/>
      <c r="D2" s="67"/>
      <c r="E2" s="67"/>
      <c r="F2" s="67"/>
      <c r="G2" s="66"/>
      <c r="H2" s="67"/>
      <c r="I2" s="67"/>
      <c r="J2" s="67"/>
    </row>
    <row r="3" spans="1:14" ht="14.25" customHeight="1" x14ac:dyDescent="0.25">
      <c r="A3" s="66" t="s">
        <v>37</v>
      </c>
      <c r="B3" s="67"/>
      <c r="C3" s="67"/>
      <c r="D3" s="67"/>
      <c r="E3" s="67"/>
      <c r="F3" s="67" t="s">
        <v>40</v>
      </c>
      <c r="G3" s="67"/>
      <c r="H3" s="67"/>
      <c r="I3" s="67"/>
      <c r="J3" s="67"/>
    </row>
    <row r="4" spans="1:14" ht="14.25" customHeight="1" x14ac:dyDescent="0.2"/>
    <row r="5" spans="1:14" ht="14.25" customHeight="1" x14ac:dyDescent="0.2">
      <c r="A5" s="150" t="s">
        <v>1</v>
      </c>
      <c r="B5" s="148"/>
      <c r="C5" s="148"/>
      <c r="D5" s="1"/>
      <c r="E5" s="5"/>
      <c r="F5" s="5"/>
      <c r="G5" s="5"/>
      <c r="H5" s="5"/>
      <c r="I5" s="5"/>
      <c r="J5" s="5"/>
      <c r="K5" s="151" t="s">
        <v>2</v>
      </c>
      <c r="L5" s="152"/>
      <c r="M5" s="146" t="s">
        <v>8</v>
      </c>
    </row>
    <row r="6" spans="1:14" ht="14.25" customHeight="1" x14ac:dyDescent="0.2">
      <c r="A6" s="153" t="s">
        <v>3</v>
      </c>
      <c r="B6" s="153" t="s">
        <v>4</v>
      </c>
      <c r="C6" s="153" t="s">
        <v>5</v>
      </c>
      <c r="D6" s="155" t="s">
        <v>36</v>
      </c>
      <c r="E6" s="157" t="s">
        <v>6</v>
      </c>
      <c r="F6" s="158"/>
      <c r="G6" s="159"/>
      <c r="H6" s="157" t="s">
        <v>27</v>
      </c>
      <c r="I6" s="158"/>
      <c r="J6" s="159"/>
      <c r="K6" s="160" t="s">
        <v>45</v>
      </c>
      <c r="L6" s="161" t="s">
        <v>7</v>
      </c>
      <c r="M6" s="146"/>
    </row>
    <row r="7" spans="1:14" ht="51.75" customHeight="1" x14ac:dyDescent="0.2">
      <c r="A7" s="154"/>
      <c r="B7" s="154"/>
      <c r="C7" s="154"/>
      <c r="D7" s="156"/>
      <c r="E7" s="147" t="s">
        <v>38</v>
      </c>
      <c r="F7" s="148"/>
      <c r="G7" s="149"/>
      <c r="H7" s="147" t="s">
        <v>39</v>
      </c>
      <c r="I7" s="148"/>
      <c r="J7" s="148"/>
      <c r="K7" s="154"/>
      <c r="L7" s="154"/>
      <c r="M7" s="146"/>
    </row>
    <row r="8" spans="1:14" ht="14.25" customHeight="1" thickBot="1" x14ac:dyDescent="0.25">
      <c r="A8" s="154"/>
      <c r="B8" s="154"/>
      <c r="C8" s="154"/>
      <c r="D8" s="156"/>
      <c r="E8" s="58" t="s">
        <v>9</v>
      </c>
      <c r="F8" s="59" t="s">
        <v>10</v>
      </c>
      <c r="G8" s="95" t="s">
        <v>11</v>
      </c>
      <c r="H8" s="58" t="s">
        <v>9</v>
      </c>
      <c r="I8" s="59" t="s">
        <v>10</v>
      </c>
      <c r="J8" s="95" t="s">
        <v>11</v>
      </c>
      <c r="K8" s="154"/>
      <c r="L8" s="154"/>
      <c r="M8" s="146"/>
    </row>
    <row r="9" spans="1:14" ht="33" customHeight="1" thickBot="1" x14ac:dyDescent="0.25">
      <c r="A9" s="108"/>
      <c r="B9" s="109"/>
      <c r="C9" s="109"/>
      <c r="D9" s="107" t="s">
        <v>233</v>
      </c>
      <c r="E9" s="110"/>
      <c r="F9" s="111"/>
      <c r="G9" s="112"/>
      <c r="H9" s="110"/>
      <c r="I9" s="111"/>
      <c r="J9" s="112"/>
      <c r="K9" s="109"/>
      <c r="L9" s="109"/>
      <c r="M9" s="113"/>
    </row>
    <row r="10" spans="1:14" s="6" customFormat="1" ht="40.5" customHeight="1" x14ac:dyDescent="0.2">
      <c r="A10" s="129" t="s">
        <v>30</v>
      </c>
      <c r="B10" s="130" t="s">
        <v>29</v>
      </c>
      <c r="C10" s="130" t="s">
        <v>28</v>
      </c>
      <c r="D10" s="131">
        <f>+E10+F10+G10</f>
        <v>170</v>
      </c>
      <c r="E10" s="114">
        <f>+' Organizador del doc M1'!D14+' Organizador del doc M1'!D19+' Organizador del doc M1'!D24+' Organizador del doc M1'!D29+' Organizador del doc M1'!D34+' Organizador del doc M1'!D39+' Organizador del doc M1'!D44+' Organizador del doc M1'!D49</f>
        <v>70</v>
      </c>
      <c r="F10" s="115">
        <f>+' Organizador del doc M1'!E14+' Organizador del doc M1'!E19+' Organizador del doc M1'!E24+' Organizador del doc M1'!E29+' Organizador del doc M1'!E34+' Organizador del doc M1'!E39+' Organizador del doc M1'!E44+' Organizador del doc M1'!E49</f>
        <v>68</v>
      </c>
      <c r="G10" s="116">
        <f>+' Organizador del doc M1'!F14+' Organizador del doc M1'!F19+' Organizador del doc M1'!F24+' Organizador del doc M1'!F29+' Organizador del doc M1'!F34+' Organizador del doc M1'!F39+' Organizador del doc M1'!F44+' Organizador del doc M1'!F49</f>
        <v>32</v>
      </c>
      <c r="H10" s="114">
        <f t="shared" ref="H10:J14" si="0">+E10</f>
        <v>70</v>
      </c>
      <c r="I10" s="117">
        <f t="shared" si="0"/>
        <v>68</v>
      </c>
      <c r="J10" s="118">
        <f t="shared" si="0"/>
        <v>32</v>
      </c>
      <c r="K10" s="96">
        <f>+(H10+I10)/D10</f>
        <v>0.81176470588235294</v>
      </c>
      <c r="L10" s="97">
        <f>+J10/D10</f>
        <v>0.18823529411764706</v>
      </c>
      <c r="M10" s="119" t="s">
        <v>12</v>
      </c>
      <c r="N10" s="71"/>
    </row>
    <row r="11" spans="1:14" ht="66" customHeight="1" x14ac:dyDescent="0.2">
      <c r="A11" s="132" t="s">
        <v>26</v>
      </c>
      <c r="B11" s="133" t="s">
        <v>29</v>
      </c>
      <c r="C11" s="133" t="s">
        <v>28</v>
      </c>
      <c r="D11" s="134">
        <f t="shared" ref="D11:D22" si="1">+E11+F11+G11</f>
        <v>295</v>
      </c>
      <c r="E11" s="120">
        <f>+' Organizador del doc M2'!D14+' Organizador del doc M2'!D19+' Organizador del doc M2'!D24+' Organizador del doc M2'!D29+' Organizador del doc M2'!D34+' Organizador del doc M2'!D39+' Organizador del doc M2'!D44+' Organizador del doc M2'!D49</f>
        <v>110</v>
      </c>
      <c r="F11" s="121">
        <f>+' Organizador del doc M2'!E14+' Organizador del doc M2'!E19+' Organizador del doc M2'!E24+' Organizador del doc M2'!E29+' Organizador del doc M2'!E34+' Organizador del doc M2'!E39+' Organizador del doc M2'!E44+' Organizador del doc M2'!E49</f>
        <v>105</v>
      </c>
      <c r="G11" s="122">
        <f>+' Organizador del doc M2'!F14+' Organizador del doc M2'!F19+' Organizador del doc M2'!F24+' Organizador del doc M2'!F29+' Organizador del doc M2'!F34+' Organizador del doc M2'!F39+' Organizador del doc M2'!F44+' Organizador del doc M2'!F49</f>
        <v>80</v>
      </c>
      <c r="H11" s="120">
        <f t="shared" si="0"/>
        <v>110</v>
      </c>
      <c r="I11" s="123">
        <f t="shared" si="0"/>
        <v>105</v>
      </c>
      <c r="J11" s="124">
        <f t="shared" si="0"/>
        <v>80</v>
      </c>
      <c r="K11" s="57">
        <f>+(H11+I11)/D11</f>
        <v>0.72881355932203384</v>
      </c>
      <c r="L11" s="97">
        <f t="shared" ref="L11:L14" si="2">+J11/D11</f>
        <v>0.2711864406779661</v>
      </c>
      <c r="M11" s="119" t="s">
        <v>12</v>
      </c>
      <c r="N11" s="70"/>
    </row>
    <row r="12" spans="1:14" ht="40.5" customHeight="1" x14ac:dyDescent="0.2">
      <c r="A12" s="132" t="s">
        <v>31</v>
      </c>
      <c r="B12" s="133" t="s">
        <v>29</v>
      </c>
      <c r="C12" s="133" t="s">
        <v>28</v>
      </c>
      <c r="D12" s="134">
        <f t="shared" si="1"/>
        <v>180</v>
      </c>
      <c r="E12" s="120">
        <f>+' Organizador del doc M3'!D14+' Organizador del doc M3'!D19+' Organizador del doc M3'!D24+' Organizador del doc M3'!D29+' Organizador del doc M3'!D34+' Organizador del doc M3'!D39+' Organizador del doc M3'!D44+' Organizador del doc M3'!D49</f>
        <v>64</v>
      </c>
      <c r="F12" s="121">
        <f>+' Organizador del doc M3'!E14+' Organizador del doc M3'!E19+' Organizador del doc M3'!E24+' Organizador del doc M3'!E29+' Organizador del doc M3'!E34+' Organizador del doc M3'!E39+' Organizador del doc M3'!E44+' Organizador del doc M3'!E49</f>
        <v>65</v>
      </c>
      <c r="G12" s="122">
        <f>+' Organizador del doc M3'!F14+' Organizador del doc M3'!F19+' Organizador del doc M3'!F24+' Organizador del doc M3'!F29+' Organizador del doc M3'!F34+' Organizador del doc M3'!F39+' Organizador del doc M3'!F44+' Organizador del doc M3'!F49</f>
        <v>51</v>
      </c>
      <c r="H12" s="120">
        <f t="shared" si="0"/>
        <v>64</v>
      </c>
      <c r="I12" s="123">
        <f t="shared" si="0"/>
        <v>65</v>
      </c>
      <c r="J12" s="124">
        <f t="shared" si="0"/>
        <v>51</v>
      </c>
      <c r="K12" s="57">
        <f>+(H12+I12)/D12</f>
        <v>0.71666666666666667</v>
      </c>
      <c r="L12" s="97">
        <f t="shared" si="2"/>
        <v>0.28333333333333333</v>
      </c>
      <c r="M12" s="125" t="s">
        <v>12</v>
      </c>
    </row>
    <row r="13" spans="1:14" ht="40.5" customHeight="1" x14ac:dyDescent="0.2">
      <c r="A13" s="132" t="s">
        <v>230</v>
      </c>
      <c r="B13" s="133" t="s">
        <v>29</v>
      </c>
      <c r="C13" s="133" t="s">
        <v>28</v>
      </c>
      <c r="D13" s="134">
        <f t="shared" si="1"/>
        <v>90</v>
      </c>
      <c r="E13" s="120">
        <f>+' Organizador del doc M4'!D14+' Organizador del doc M4'!D19+' Organizador del doc M4'!D24+' Organizador del doc M4'!D29+' Organizador del doc M4'!D34+' Organizador del doc M4'!D39+' Organizador del doc M4'!D44+' Organizador del doc M4'!D49</f>
        <v>34</v>
      </c>
      <c r="F13" s="121">
        <f>+' Organizador del doc M4'!E14+' Organizador del doc M4'!E19+' Organizador del doc M4'!E24+' Organizador del doc M4'!E29+' Organizador del doc M4'!E34+' Organizador del doc M4'!E39+' Organizador del doc M4'!E44+' Organizador del doc M4'!E49</f>
        <v>34</v>
      </c>
      <c r="G13" s="122">
        <f>+' Organizador del doc M4'!F14+' Organizador del doc M4'!F19+' Organizador del doc M4'!F24+' Organizador del doc M4'!F29+' Organizador del doc M4'!F34+' Organizador del doc M4'!F39+' Organizador del doc M4'!F44+' Organizador del doc M4'!F49</f>
        <v>22</v>
      </c>
      <c r="H13" s="120">
        <f t="shared" si="0"/>
        <v>34</v>
      </c>
      <c r="I13" s="123">
        <f t="shared" si="0"/>
        <v>34</v>
      </c>
      <c r="J13" s="124">
        <f t="shared" si="0"/>
        <v>22</v>
      </c>
      <c r="K13" s="57">
        <f>+(H13+I13)/D13</f>
        <v>0.75555555555555554</v>
      </c>
      <c r="L13" s="97">
        <f t="shared" si="2"/>
        <v>0.24444444444444444</v>
      </c>
      <c r="M13" s="125" t="s">
        <v>12</v>
      </c>
    </row>
    <row r="14" spans="1:14" ht="40.5" customHeight="1" thickBot="1" x14ac:dyDescent="0.25">
      <c r="A14" s="135" t="s">
        <v>231</v>
      </c>
      <c r="B14" s="136" t="s">
        <v>29</v>
      </c>
      <c r="C14" s="136" t="s">
        <v>28</v>
      </c>
      <c r="D14" s="137">
        <f t="shared" si="1"/>
        <v>176</v>
      </c>
      <c r="E14" s="126">
        <f>+' Organizador del doc M5'!D14+' Organizador del doc M5'!D19+' Organizador del doc M5'!D24+' Organizador del doc M5'!D29+' Organizador del doc M5'!D34+' Organizador del doc M5'!D39+' Organizador del doc M5'!D44+' Organizador del doc M5'!D49</f>
        <v>81</v>
      </c>
      <c r="F14" s="127">
        <f>+' Organizador del doc M5'!E14+' Organizador del doc M5'!E19+' Organizador del doc M5'!E24+' Organizador del doc M5'!E29+' Organizador del doc M5'!E34+' Organizador del doc M5'!E39+' Organizador del doc M5'!E44+' Organizador del doc M5'!E49</f>
        <v>56</v>
      </c>
      <c r="G14" s="128">
        <f>+' Organizador del doc M5'!F14+' Organizador del doc M5'!F19+' Organizador del doc M5'!F24+' Organizador del doc M5'!F29+' Organizador del doc M5'!F34+' Organizador del doc M5'!F39+' Organizador del doc M5'!F44+' Organizador del doc M5'!F49</f>
        <v>39</v>
      </c>
      <c r="H14" s="120">
        <f t="shared" si="0"/>
        <v>81</v>
      </c>
      <c r="I14" s="123">
        <f t="shared" si="0"/>
        <v>56</v>
      </c>
      <c r="J14" s="124">
        <f t="shared" si="0"/>
        <v>39</v>
      </c>
      <c r="K14" s="57">
        <f>+(H14+I14)/D14</f>
        <v>0.77840909090909094</v>
      </c>
      <c r="L14" s="97">
        <f t="shared" si="2"/>
        <v>0.22159090909090909</v>
      </c>
      <c r="M14" s="125" t="s">
        <v>12</v>
      </c>
    </row>
    <row r="15" spans="1:14" ht="40.5" customHeight="1" thickBot="1" x14ac:dyDescent="0.25">
      <c r="A15" s="98"/>
      <c r="B15" s="99"/>
      <c r="C15" s="100"/>
      <c r="D15" s="107" t="s">
        <v>232</v>
      </c>
      <c r="E15" s="101"/>
      <c r="F15" s="101"/>
      <c r="G15" s="101"/>
      <c r="H15" s="101"/>
      <c r="I15" s="102"/>
      <c r="J15" s="103"/>
      <c r="K15" s="104"/>
      <c r="L15" s="105"/>
      <c r="M15" s="106"/>
    </row>
    <row r="16" spans="1:14" ht="40.5" customHeight="1" x14ac:dyDescent="0.2">
      <c r="A16" s="129" t="s">
        <v>234</v>
      </c>
      <c r="B16" s="136" t="s">
        <v>29</v>
      </c>
      <c r="C16" s="136" t="s">
        <v>28</v>
      </c>
      <c r="D16" s="131">
        <f t="shared" si="1"/>
        <v>201</v>
      </c>
      <c r="E16" s="114">
        <f>+' Organizador del doc M6'!D14+' Organizador del doc M6'!D19+' Organizador del doc M6'!D24+' Organizador del doc M6'!D29+' Organizador del doc M6'!D34+' Organizador del doc M6'!D39+' Organizador del doc M6'!D44+' Organizador del doc M6'!D49</f>
        <v>95</v>
      </c>
      <c r="F16" s="115">
        <f>+' Organizador del doc M6'!E14+' Organizador del doc M6'!E19+' Organizador del doc M6'!E24+' Organizador del doc M6'!E29+' Organizador del doc M6'!E34+' Organizador del doc M6'!E39+' Organizador del doc M6'!E44+' Organizador del doc M6'!E49</f>
        <v>75</v>
      </c>
      <c r="G16" s="116">
        <f>+' Organizador del doc M6'!F14+' Organizador del doc M6'!F19+' Organizador del doc M6'!F24+' Organizador del doc M6'!F29+' Organizador del doc M6'!F34+' Organizador del doc M6'!F39+' Organizador del doc M6'!F44+' Organizador del doc M6'!F49</f>
        <v>31</v>
      </c>
      <c r="H16" s="114">
        <f>+E16</f>
        <v>95</v>
      </c>
      <c r="I16" s="117">
        <f>+F16</f>
        <v>75</v>
      </c>
      <c r="J16" s="118">
        <f>+G16</f>
        <v>31</v>
      </c>
      <c r="K16" s="57">
        <f>+(H16+I16)/D16</f>
        <v>0.845771144278607</v>
      </c>
      <c r="L16" s="97">
        <f t="shared" ref="L16" si="3">+J16/D16</f>
        <v>0.15422885572139303</v>
      </c>
      <c r="M16" s="125" t="s">
        <v>12</v>
      </c>
    </row>
    <row r="17" spans="1:22" ht="40.5" customHeight="1" x14ac:dyDescent="0.2">
      <c r="A17" s="132" t="s">
        <v>235</v>
      </c>
      <c r="B17" s="136" t="s">
        <v>29</v>
      </c>
      <c r="C17" s="136" t="s">
        <v>28</v>
      </c>
      <c r="D17" s="134">
        <f t="shared" si="1"/>
        <v>210</v>
      </c>
      <c r="E17" s="120">
        <f>+' Organizador del doc M7'!D14+' Organizador del doc M7'!D19+' Organizador del doc M7'!D24+' Organizador del doc M7'!D29+' Organizador del doc M7'!D34+' Organizador del doc M7'!D39+' Organizador del doc M7'!D44+' Organizador del doc M7'!D49</f>
        <v>95</v>
      </c>
      <c r="F17" s="121">
        <f>+' Organizador del doc M7'!E14+' Organizador del doc M7'!E19+' Organizador del doc M7'!E24+' Organizador del doc M7'!E29+' Organizador del doc M7'!E34+' Organizador del doc M7'!E39+' Organizador del doc M7'!E44+' Organizador del doc M7'!E49</f>
        <v>75</v>
      </c>
      <c r="G17" s="122">
        <f>+' Organizador del doc M7'!F14+' Organizador del doc M7'!F19+' Organizador del doc M7'!F24+' Organizador del doc M7'!F29+' Organizador del doc M7'!F34+' Organizador del doc M7'!F39+' Organizador del doc M7'!F44+' Organizador del doc M7'!F49</f>
        <v>40</v>
      </c>
      <c r="H17" s="114">
        <f t="shared" ref="H17:H20" si="4">+E17</f>
        <v>95</v>
      </c>
      <c r="I17" s="117">
        <f t="shared" ref="I17:I20" si="5">+F17</f>
        <v>75</v>
      </c>
      <c r="J17" s="118">
        <f t="shared" ref="J17:J20" si="6">+G17</f>
        <v>40</v>
      </c>
      <c r="K17" s="57">
        <f t="shared" ref="K17:K20" si="7">+(H17+I17)/D17</f>
        <v>0.80952380952380953</v>
      </c>
      <c r="L17" s="97">
        <f t="shared" ref="L17:L20" si="8">+J17/D17</f>
        <v>0.19047619047619047</v>
      </c>
      <c r="M17" s="125" t="s">
        <v>12</v>
      </c>
    </row>
    <row r="18" spans="1:22" ht="40.5" customHeight="1" x14ac:dyDescent="0.2">
      <c r="A18" s="132" t="s">
        <v>238</v>
      </c>
      <c r="B18" s="136" t="s">
        <v>29</v>
      </c>
      <c r="C18" s="136" t="s">
        <v>28</v>
      </c>
      <c r="D18" s="134">
        <f t="shared" si="1"/>
        <v>170</v>
      </c>
      <c r="E18" s="120">
        <f>+' Organizador del doc M8'!D14+' Organizador del doc M8'!D19+' Organizador del doc M8'!D24+' Organizador del doc M8'!D29+' Organizador del doc M8'!D34+' Organizador del doc M8'!D39+' Organizador del doc M8'!D44+' Organizador del doc M8'!D49</f>
        <v>86</v>
      </c>
      <c r="F18" s="121">
        <f>+' Organizador del doc M8'!E14+' Organizador del doc M8'!E19+' Organizador del doc M8'!E24+' Organizador del doc M8'!E29+' Organizador del doc M8'!E34+' Organizador del doc M8'!E39+' Organizador del doc M8'!E44+' Organizador del doc M8'!E49</f>
        <v>56</v>
      </c>
      <c r="G18" s="122">
        <f>+' Organizador del doc M8'!F14+' Organizador del doc M8'!F19+' Organizador del doc M8'!F24+' Organizador del doc M8'!F29+' Organizador del doc M8'!F34+' Organizador del doc M8'!F39+' Organizador del doc M8'!F44+' Organizador del doc M8'!F49</f>
        <v>28</v>
      </c>
      <c r="H18" s="114">
        <f t="shared" si="4"/>
        <v>86</v>
      </c>
      <c r="I18" s="117">
        <f t="shared" si="5"/>
        <v>56</v>
      </c>
      <c r="J18" s="118">
        <f t="shared" si="6"/>
        <v>28</v>
      </c>
      <c r="K18" s="57">
        <f t="shared" si="7"/>
        <v>0.83529411764705885</v>
      </c>
      <c r="L18" s="97">
        <f t="shared" si="8"/>
        <v>0.16470588235294117</v>
      </c>
      <c r="M18" s="125" t="s">
        <v>12</v>
      </c>
    </row>
    <row r="19" spans="1:22" ht="40.5" customHeight="1" x14ac:dyDescent="0.2">
      <c r="A19" s="132" t="s">
        <v>239</v>
      </c>
      <c r="B19" s="136" t="s">
        <v>29</v>
      </c>
      <c r="C19" s="136" t="s">
        <v>28</v>
      </c>
      <c r="D19" s="134">
        <f t="shared" si="1"/>
        <v>185</v>
      </c>
      <c r="E19" s="120">
        <f>+' Organizador del doc M9'!D14+' Organizador del doc M9'!D19+' Organizador del doc M9'!D24+' Organizador del doc M9'!D29+' Organizador del doc M9'!D34+' Organizador del doc M9'!D39+' Organizador del doc M9'!D44+' Organizador del doc M9'!D49</f>
        <v>95</v>
      </c>
      <c r="F19" s="121">
        <f>+' Organizador del doc M9'!E14+' Organizador del doc M9'!E19+' Organizador del doc M9'!E24+' Organizador del doc M9'!E29+' Organizador del doc M9'!E34+' Organizador del doc M9'!E39+' Organizador del doc M9'!E44+' Organizador del doc M9'!E49</f>
        <v>65</v>
      </c>
      <c r="G19" s="122">
        <f>+' Organizador del doc M9'!F14+' Organizador del doc M9'!F19+' Organizador del doc M9'!F24+' Organizador del doc M9'!F29+' Organizador del doc M9'!F34+' Organizador del doc M9'!F39+' Organizador del doc M9'!F44+' Organizador del doc M9'!F49</f>
        <v>25</v>
      </c>
      <c r="H19" s="114">
        <f t="shared" si="4"/>
        <v>95</v>
      </c>
      <c r="I19" s="117">
        <f t="shared" si="5"/>
        <v>65</v>
      </c>
      <c r="J19" s="118">
        <f t="shared" si="6"/>
        <v>25</v>
      </c>
      <c r="K19" s="57">
        <f t="shared" si="7"/>
        <v>0.86486486486486491</v>
      </c>
      <c r="L19" s="97">
        <f t="shared" si="8"/>
        <v>0.13513513513513514</v>
      </c>
      <c r="M19" s="125" t="s">
        <v>12</v>
      </c>
    </row>
    <row r="20" spans="1:22" ht="40.5" customHeight="1" thickBot="1" x14ac:dyDescent="0.25">
      <c r="A20" s="135" t="s">
        <v>240</v>
      </c>
      <c r="B20" s="136" t="s">
        <v>29</v>
      </c>
      <c r="C20" s="136" t="s">
        <v>28</v>
      </c>
      <c r="D20" s="137">
        <f t="shared" si="1"/>
        <v>220</v>
      </c>
      <c r="E20" s="126">
        <f>+' Organizador del doc M10'!D14+' Organizador del doc M10'!D19+' Organizador del doc M10'!D24+' Organizador del doc M10'!D29+' Organizador del doc M10'!D34+' Organizador del doc M10'!D39+' Organizador del doc M10'!D44+' Organizador del doc M10'!D49</f>
        <v>99</v>
      </c>
      <c r="F20" s="127">
        <f>+' Organizador del doc M10'!E14+' Organizador del doc M10'!E19+' Organizador del doc M10'!E24+' Organizador del doc M10'!E29+' Organizador del doc M10'!E34+' Organizador del doc M10'!E39+' Organizador del doc M10'!E44+' Organizador del doc M10'!E49</f>
        <v>79</v>
      </c>
      <c r="G20" s="128">
        <f>+' Organizador del doc M10'!F14+' Organizador del doc M10'!F19+' Organizador del doc M10'!F24+' Organizador del doc M10'!F29+' Organizador del doc M10'!F34+' Organizador del doc M10'!F39+' Organizador del doc M10'!F44+' Organizador del doc M10'!F49</f>
        <v>42</v>
      </c>
      <c r="H20" s="114">
        <f t="shared" si="4"/>
        <v>99</v>
      </c>
      <c r="I20" s="117">
        <f t="shared" si="5"/>
        <v>79</v>
      </c>
      <c r="J20" s="118">
        <f t="shared" si="6"/>
        <v>42</v>
      </c>
      <c r="K20" s="57">
        <f t="shared" si="7"/>
        <v>0.80909090909090908</v>
      </c>
      <c r="L20" s="97">
        <f t="shared" si="8"/>
        <v>0.19090909090909092</v>
      </c>
      <c r="M20" s="125" t="s">
        <v>12</v>
      </c>
    </row>
    <row r="21" spans="1:22" ht="40.5" customHeight="1" thickBot="1" x14ac:dyDescent="0.25">
      <c r="A21" s="138"/>
      <c r="B21" s="139"/>
      <c r="C21" s="139"/>
      <c r="D21" s="107" t="s">
        <v>236</v>
      </c>
      <c r="E21" s="140"/>
      <c r="F21" s="140"/>
      <c r="G21" s="140"/>
      <c r="H21" s="140"/>
      <c r="I21" s="141"/>
      <c r="J21" s="142"/>
      <c r="K21" s="143"/>
      <c r="L21" s="144"/>
      <c r="M21" s="145"/>
    </row>
    <row r="22" spans="1:22" ht="22.5" customHeight="1" x14ac:dyDescent="0.2">
      <c r="A22" s="129"/>
      <c r="B22" s="130" t="s">
        <v>237</v>
      </c>
      <c r="C22" s="130" t="s">
        <v>28</v>
      </c>
      <c r="D22" s="131">
        <f t="shared" si="1"/>
        <v>815</v>
      </c>
      <c r="E22" s="114">
        <f>+' Organizador del doc  3°'!D14+' Organizador del doc  3°'!D19+' Organizador del doc  3°'!D24+' Organizador del doc  3°'!D29+' Organizador del doc  3°'!D34+' Organizador del doc  3°'!D39+' Organizador del doc  3°'!D44+' Organizador del doc  3°'!D49+' Organizador del doc  3°'!D54+' Organizador del doc  3°'!D59+' Organizador del doc  3°'!D64</f>
        <v>418</v>
      </c>
      <c r="F22" s="115">
        <f>+' Organizador del doc  3°'!E14+' Organizador del doc  3°'!E19+' Organizador del doc  3°'!E24+' Organizador del doc  3°'!E29+' Organizador del doc  3°'!E34+' Organizador del doc  3°'!E39+' Organizador del doc  3°'!E44+' Organizador del doc  3°'!E49+' Organizador del doc  3°'!E54+' Organizador del doc  3°'!E59+' Organizador del doc  3°'!E64</f>
        <v>268</v>
      </c>
      <c r="G22" s="116">
        <f>+' Organizador del doc  3°'!F14+' Organizador del doc  3°'!F19+' Organizador del doc  3°'!F24+' Organizador del doc  3°'!F29+' Organizador del doc  3°'!F34+' Organizador del doc  3°'!F39+' Organizador del doc  3°'!F44+' Organizador del doc  3°'!F49+' Organizador del doc  3°'!F54+' Organizador del doc  3°'!F59+' Organizador del doc  3°'!F64</f>
        <v>129</v>
      </c>
      <c r="H22" s="114">
        <f>+E22</f>
        <v>418</v>
      </c>
      <c r="I22" s="117">
        <f t="shared" ref="I22" si="9">+F22</f>
        <v>268</v>
      </c>
      <c r="J22" s="118">
        <f t="shared" ref="J22" si="10">+G22</f>
        <v>129</v>
      </c>
      <c r="K22" s="57">
        <f t="shared" ref="K22" si="11">+(H22+I22)/D22</f>
        <v>0.84171779141104297</v>
      </c>
      <c r="L22" s="97">
        <f t="shared" ref="L22" si="12">+J22/D22</f>
        <v>0.15828220858895706</v>
      </c>
      <c r="M22" s="125" t="s">
        <v>12</v>
      </c>
    </row>
    <row r="23" spans="1:22" ht="14.25" customHeight="1" x14ac:dyDescent="0.2"/>
    <row r="24" spans="1:22" ht="14.25" customHeight="1" x14ac:dyDescent="0.2">
      <c r="A24" s="2" t="s">
        <v>13</v>
      </c>
      <c r="B24" s="2"/>
      <c r="C24" s="2"/>
      <c r="D24" s="2"/>
      <c r="E24" s="3"/>
      <c r="F24" s="3"/>
      <c r="G24" s="3"/>
      <c r="H24" s="3"/>
      <c r="I24" s="3"/>
      <c r="J24" s="3"/>
      <c r="K24" s="3"/>
    </row>
    <row r="25" spans="1:22" ht="14.25" customHeight="1" x14ac:dyDescent="0.2">
      <c r="A25" s="68" t="s">
        <v>56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9"/>
    </row>
    <row r="26" spans="1:22" ht="14.25" customHeight="1" x14ac:dyDescent="0.2">
      <c r="A26" s="68" t="s">
        <v>57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9"/>
    </row>
    <row r="27" spans="1:22" ht="14.25" customHeight="1" x14ac:dyDescent="0.2">
      <c r="A27" s="68" t="s">
        <v>14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9"/>
    </row>
    <row r="28" spans="1:22" ht="14.25" customHeight="1" x14ac:dyDescent="0.2">
      <c r="A28" s="68" t="s">
        <v>58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9"/>
    </row>
    <row r="29" spans="1:22" ht="14.25" customHeight="1" x14ac:dyDescent="0.2">
      <c r="A29" s="68" t="s">
        <v>59</v>
      </c>
    </row>
    <row r="30" spans="1:22" ht="14.25" customHeight="1" x14ac:dyDescent="0.2"/>
    <row r="31" spans="1:22" ht="14.25" customHeight="1" x14ac:dyDescent="0.2"/>
    <row r="32" spans="1:2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</sheetData>
  <mergeCells count="13">
    <mergeCell ref="M5:M8"/>
    <mergeCell ref="E7:G7"/>
    <mergeCell ref="H7:J7"/>
    <mergeCell ref="A5:C5"/>
    <mergeCell ref="K5:L5"/>
    <mergeCell ref="A6:A8"/>
    <mergeCell ref="B6:B8"/>
    <mergeCell ref="C6:C8"/>
    <mergeCell ref="D6:D8"/>
    <mergeCell ref="E6:G6"/>
    <mergeCell ref="H6:J6"/>
    <mergeCell ref="K6:K8"/>
    <mergeCell ref="L6:L8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4"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146</v>
      </c>
      <c r="I2" s="62"/>
      <c r="J2" s="73"/>
      <c r="K2" s="62"/>
      <c r="L2" s="74"/>
    </row>
    <row r="3" spans="1:16" ht="23.25" x14ac:dyDescent="0.35">
      <c r="B3" s="88" t="s">
        <v>190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93"/>
      <c r="P9" s="93"/>
    </row>
    <row r="10" spans="1:16" ht="15.75" x14ac:dyDescent="0.25">
      <c r="A10" s="4" t="s">
        <v>191</v>
      </c>
      <c r="B10" s="189" t="s">
        <v>192</v>
      </c>
      <c r="C10" s="18" t="s">
        <v>41</v>
      </c>
      <c r="D10" s="40">
        <v>5</v>
      </c>
      <c r="E10" s="42">
        <v>5</v>
      </c>
      <c r="F10" s="47">
        <v>3</v>
      </c>
      <c r="G10" s="24"/>
      <c r="H10" s="40">
        <v>5</v>
      </c>
      <c r="I10" s="42">
        <v>5</v>
      </c>
      <c r="J10" s="47">
        <v>3</v>
      </c>
      <c r="K10" s="19"/>
      <c r="L10" s="39"/>
      <c r="M10" s="42"/>
      <c r="N10" s="47"/>
      <c r="O10" s="93"/>
      <c r="P10" s="93"/>
    </row>
    <row r="11" spans="1:16" ht="15.75" x14ac:dyDescent="0.25">
      <c r="B11" s="175"/>
      <c r="C11" s="14" t="s">
        <v>43</v>
      </c>
      <c r="D11" s="40">
        <v>5</v>
      </c>
      <c r="E11" s="42">
        <v>5</v>
      </c>
      <c r="F11" s="47"/>
      <c r="G11" s="20"/>
      <c r="H11" s="40">
        <v>5</v>
      </c>
      <c r="I11" s="42">
        <v>5</v>
      </c>
      <c r="J11" s="47"/>
      <c r="K11" s="20"/>
      <c r="L11" s="40"/>
      <c r="M11" s="43"/>
      <c r="N11" s="48"/>
      <c r="O11" s="93"/>
      <c r="P11" s="93"/>
    </row>
    <row r="12" spans="1:16" ht="15.75" x14ac:dyDescent="0.25">
      <c r="B12" s="175"/>
      <c r="C12" s="21" t="s">
        <v>32</v>
      </c>
      <c r="D12" s="40">
        <v>6</v>
      </c>
      <c r="E12" s="42">
        <v>6</v>
      </c>
      <c r="F12" s="47">
        <v>4</v>
      </c>
      <c r="G12" s="20"/>
      <c r="H12" s="40">
        <v>6</v>
      </c>
      <c r="I12" s="42">
        <v>6</v>
      </c>
      <c r="J12" s="47">
        <v>4</v>
      </c>
      <c r="K12" s="20"/>
      <c r="L12" s="40"/>
      <c r="M12" s="43"/>
      <c r="N12" s="48"/>
      <c r="O12" s="93"/>
      <c r="P12" s="93"/>
    </row>
    <row r="13" spans="1:16" ht="15.75" x14ac:dyDescent="0.25">
      <c r="B13" s="176"/>
      <c r="C13" s="22" t="s">
        <v>42</v>
      </c>
      <c r="D13" s="40">
        <v>3</v>
      </c>
      <c r="E13" s="42">
        <v>3</v>
      </c>
      <c r="F13" s="47"/>
      <c r="G13" s="23"/>
      <c r="H13" s="40">
        <v>3</v>
      </c>
      <c r="I13" s="42">
        <v>3</v>
      </c>
      <c r="J13" s="47"/>
      <c r="K13" s="23"/>
      <c r="L13" s="41"/>
      <c r="M13" s="44"/>
      <c r="N13" s="49"/>
      <c r="O13" s="93"/>
      <c r="P13" s="93"/>
    </row>
    <row r="14" spans="1:16" s="10" customFormat="1" ht="15.75" x14ac:dyDescent="0.25">
      <c r="B14" s="28">
        <v>45</v>
      </c>
      <c r="C14" s="29" t="s">
        <v>16</v>
      </c>
      <c r="D14" s="32">
        <f>SUM(D10:D13)</f>
        <v>19</v>
      </c>
      <c r="E14" s="32">
        <f t="shared" ref="E14:J14" si="0">SUM(E10:E13)</f>
        <v>19</v>
      </c>
      <c r="F14" s="32">
        <f t="shared" si="0"/>
        <v>7</v>
      </c>
      <c r="G14" s="30"/>
      <c r="H14" s="29">
        <f t="shared" si="0"/>
        <v>19</v>
      </c>
      <c r="I14" s="29">
        <f t="shared" si="0"/>
        <v>19</v>
      </c>
      <c r="J14" s="29">
        <f t="shared" si="0"/>
        <v>7</v>
      </c>
      <c r="K14" s="30"/>
      <c r="L14" s="29"/>
      <c r="M14" s="29"/>
      <c r="N14" s="29"/>
      <c r="O14" s="31">
        <f>+(H14+I14)/B14</f>
        <v>0.84444444444444444</v>
      </c>
      <c r="P14" s="32">
        <f>+H14+I14</f>
        <v>38</v>
      </c>
    </row>
    <row r="15" spans="1:16" ht="15.75" x14ac:dyDescent="0.25">
      <c r="A15" s="4" t="s">
        <v>193</v>
      </c>
      <c r="B15" s="189" t="s">
        <v>194</v>
      </c>
      <c r="C15" s="18" t="s">
        <v>41</v>
      </c>
      <c r="D15" s="40">
        <v>5</v>
      </c>
      <c r="E15" s="42">
        <v>5</v>
      </c>
      <c r="F15" s="47">
        <v>3</v>
      </c>
      <c r="G15" s="24"/>
      <c r="H15" s="40">
        <v>5</v>
      </c>
      <c r="I15" s="42">
        <v>5</v>
      </c>
      <c r="J15" s="47">
        <v>3</v>
      </c>
      <c r="K15" s="24"/>
      <c r="L15" s="39"/>
      <c r="M15" s="42"/>
      <c r="N15" s="47"/>
      <c r="O15" s="25"/>
      <c r="P15" s="93"/>
    </row>
    <row r="16" spans="1:16" ht="15.75" x14ac:dyDescent="0.25">
      <c r="B16" s="175"/>
      <c r="C16" s="14" t="s">
        <v>43</v>
      </c>
      <c r="D16" s="40">
        <v>5</v>
      </c>
      <c r="E16" s="42">
        <v>5</v>
      </c>
      <c r="F16" s="47"/>
      <c r="G16" s="20"/>
      <c r="H16" s="40">
        <v>5</v>
      </c>
      <c r="I16" s="42">
        <v>5</v>
      </c>
      <c r="J16" s="47"/>
      <c r="K16" s="20"/>
      <c r="L16" s="40"/>
      <c r="M16" s="43"/>
      <c r="N16" s="48"/>
      <c r="O16" s="25"/>
      <c r="P16" s="93"/>
    </row>
    <row r="17" spans="1:16" ht="15.75" x14ac:dyDescent="0.25">
      <c r="B17" s="175"/>
      <c r="C17" s="21" t="s">
        <v>32</v>
      </c>
      <c r="D17" s="40">
        <v>6</v>
      </c>
      <c r="E17" s="42">
        <v>6</v>
      </c>
      <c r="F17" s="47">
        <v>4</v>
      </c>
      <c r="G17" s="20"/>
      <c r="H17" s="40">
        <v>6</v>
      </c>
      <c r="I17" s="42">
        <v>6</v>
      </c>
      <c r="J17" s="47">
        <v>4</v>
      </c>
      <c r="K17" s="20"/>
      <c r="L17" s="40"/>
      <c r="M17" s="43"/>
      <c r="N17" s="48"/>
      <c r="O17" s="25"/>
      <c r="P17" s="93"/>
    </row>
    <row r="18" spans="1:16" ht="16.5" thickBot="1" x14ac:dyDescent="0.3">
      <c r="B18" s="176"/>
      <c r="C18" s="22" t="s">
        <v>42</v>
      </c>
      <c r="D18" s="40">
        <v>3</v>
      </c>
      <c r="E18" s="42">
        <v>3</v>
      </c>
      <c r="F18" s="47"/>
      <c r="G18" s="23"/>
      <c r="H18" s="40">
        <v>3</v>
      </c>
      <c r="I18" s="42">
        <v>3</v>
      </c>
      <c r="J18" s="47"/>
      <c r="K18" s="23"/>
      <c r="L18" s="41"/>
      <c r="M18" s="44"/>
      <c r="N18" s="49"/>
      <c r="O18" s="25"/>
      <c r="P18" s="93"/>
    </row>
    <row r="19" spans="1:16" s="9" customFormat="1" ht="16.5" thickBot="1" x14ac:dyDescent="0.3">
      <c r="B19" s="28">
        <v>45</v>
      </c>
      <c r="C19" s="34" t="s">
        <v>16</v>
      </c>
      <c r="D19" s="34">
        <f>SUM(D15:D18)</f>
        <v>19</v>
      </c>
      <c r="E19" s="34">
        <f t="shared" ref="E19:N19" si="1">SUM(E15:E18)</f>
        <v>19</v>
      </c>
      <c r="F19" s="34">
        <f t="shared" si="1"/>
        <v>7</v>
      </c>
      <c r="G19" s="35"/>
      <c r="H19" s="29">
        <f t="shared" si="1"/>
        <v>19</v>
      </c>
      <c r="I19" s="34">
        <f t="shared" si="1"/>
        <v>19</v>
      </c>
      <c r="J19" s="34">
        <f t="shared" si="1"/>
        <v>7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0.84444444444444444</v>
      </c>
      <c r="P19" s="32">
        <f>+H19+I19</f>
        <v>38</v>
      </c>
    </row>
    <row r="20" spans="1:16" ht="15.75" x14ac:dyDescent="0.25">
      <c r="A20" s="4" t="s">
        <v>195</v>
      </c>
      <c r="B20" s="190" t="s">
        <v>196</v>
      </c>
      <c r="C20" s="18" t="s">
        <v>41</v>
      </c>
      <c r="D20" s="40">
        <v>5</v>
      </c>
      <c r="E20" s="42">
        <v>5</v>
      </c>
      <c r="F20" s="47">
        <v>3</v>
      </c>
      <c r="G20" s="24"/>
      <c r="H20" s="40">
        <v>5</v>
      </c>
      <c r="I20" s="42">
        <v>5</v>
      </c>
      <c r="J20" s="47">
        <v>3</v>
      </c>
      <c r="K20" s="24"/>
      <c r="L20" s="39"/>
      <c r="M20" s="42"/>
      <c r="N20" s="47"/>
      <c r="O20" s="25"/>
      <c r="P20" s="93"/>
    </row>
    <row r="21" spans="1:16" ht="15.75" x14ac:dyDescent="0.25">
      <c r="A21" s="4" t="s">
        <v>90</v>
      </c>
      <c r="B21" s="175"/>
      <c r="C21" s="14" t="s">
        <v>43</v>
      </c>
      <c r="D21" s="40">
        <v>5</v>
      </c>
      <c r="E21" s="42">
        <v>5</v>
      </c>
      <c r="F21" s="47"/>
      <c r="G21" s="20"/>
      <c r="H21" s="40">
        <v>5</v>
      </c>
      <c r="I21" s="42">
        <v>5</v>
      </c>
      <c r="J21" s="47"/>
      <c r="K21" s="20"/>
      <c r="L21" s="40"/>
      <c r="M21" s="43"/>
      <c r="N21" s="48"/>
      <c r="O21" s="25"/>
      <c r="P21" s="93"/>
    </row>
    <row r="22" spans="1:16" ht="15.75" x14ac:dyDescent="0.25">
      <c r="A22" s="4" t="s">
        <v>63</v>
      </c>
      <c r="B22" s="175"/>
      <c r="C22" s="21" t="s">
        <v>32</v>
      </c>
      <c r="D22" s="40">
        <v>6</v>
      </c>
      <c r="E22" s="42">
        <v>6</v>
      </c>
      <c r="F22" s="47">
        <v>4</v>
      </c>
      <c r="G22" s="20"/>
      <c r="H22" s="40">
        <v>6</v>
      </c>
      <c r="I22" s="42">
        <v>6</v>
      </c>
      <c r="J22" s="47">
        <v>4</v>
      </c>
      <c r="K22" s="20"/>
      <c r="L22" s="40"/>
      <c r="M22" s="43"/>
      <c r="N22" s="48"/>
      <c r="O22" s="25"/>
      <c r="P22" s="93"/>
    </row>
    <row r="23" spans="1:16" ht="15.75" x14ac:dyDescent="0.25">
      <c r="B23" s="176"/>
      <c r="C23" s="22" t="s">
        <v>42</v>
      </c>
      <c r="D23" s="40">
        <v>3</v>
      </c>
      <c r="E23" s="42">
        <v>3</v>
      </c>
      <c r="F23" s="47"/>
      <c r="G23" s="23"/>
      <c r="H23" s="40">
        <v>3</v>
      </c>
      <c r="I23" s="42">
        <v>3</v>
      </c>
      <c r="J23" s="47"/>
      <c r="K23" s="23"/>
      <c r="L23" s="41"/>
      <c r="M23" s="44"/>
      <c r="N23" s="49"/>
      <c r="O23" s="25"/>
      <c r="P23" s="93"/>
    </row>
    <row r="24" spans="1:16" s="9" customFormat="1" ht="15.75" x14ac:dyDescent="0.25">
      <c r="B24" s="28">
        <v>45</v>
      </c>
      <c r="C24" s="29" t="s">
        <v>16</v>
      </c>
      <c r="D24" s="29">
        <f>SUM(D20:D23)</f>
        <v>19</v>
      </c>
      <c r="E24" s="29">
        <f t="shared" ref="E24:N24" si="2">SUM(E20:E23)</f>
        <v>19</v>
      </c>
      <c r="F24" s="29">
        <f t="shared" si="2"/>
        <v>7</v>
      </c>
      <c r="G24" s="30"/>
      <c r="H24" s="29">
        <f t="shared" si="2"/>
        <v>19</v>
      </c>
      <c r="I24" s="29">
        <f t="shared" si="2"/>
        <v>19</v>
      </c>
      <c r="J24" s="29">
        <f t="shared" si="2"/>
        <v>7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0.84444444444444444</v>
      </c>
      <c r="P24" s="32">
        <f>+H24+I24</f>
        <v>38</v>
      </c>
    </row>
    <row r="25" spans="1:16" ht="15.75" x14ac:dyDescent="0.25">
      <c r="A25" s="4" t="s">
        <v>197</v>
      </c>
      <c r="B25" s="189" t="s">
        <v>174</v>
      </c>
      <c r="C25" s="18" t="s">
        <v>41</v>
      </c>
      <c r="D25" s="40">
        <v>1</v>
      </c>
      <c r="E25" s="43">
        <v>1</v>
      </c>
      <c r="F25" s="48">
        <v>1</v>
      </c>
      <c r="G25" s="20"/>
      <c r="H25" s="40">
        <v>1</v>
      </c>
      <c r="I25" s="43">
        <v>1</v>
      </c>
      <c r="J25" s="48">
        <v>1</v>
      </c>
      <c r="K25" s="24"/>
      <c r="L25" s="39"/>
      <c r="M25" s="42"/>
      <c r="N25" s="47"/>
      <c r="O25" s="25"/>
      <c r="P25" s="93"/>
    </row>
    <row r="26" spans="1:16" ht="15.75" x14ac:dyDescent="0.25">
      <c r="A26" s="4" t="s">
        <v>175</v>
      </c>
      <c r="B26" s="175"/>
      <c r="C26" s="14" t="s">
        <v>43</v>
      </c>
      <c r="D26" s="40"/>
      <c r="E26" s="43"/>
      <c r="F26" s="48"/>
      <c r="G26" s="20"/>
      <c r="H26" s="40"/>
      <c r="I26" s="43"/>
      <c r="J26" s="48"/>
      <c r="K26" s="20"/>
      <c r="L26" s="40"/>
      <c r="M26" s="43"/>
      <c r="N26" s="48"/>
      <c r="O26" s="25"/>
      <c r="P26" s="93"/>
    </row>
    <row r="27" spans="1:16" ht="15.75" x14ac:dyDescent="0.25">
      <c r="A27" s="4" t="s">
        <v>176</v>
      </c>
      <c r="B27" s="175"/>
      <c r="C27" s="21" t="s">
        <v>32</v>
      </c>
      <c r="D27" s="40">
        <v>2</v>
      </c>
      <c r="E27" s="43">
        <v>2</v>
      </c>
      <c r="F27" s="48">
        <v>1</v>
      </c>
      <c r="G27" s="20"/>
      <c r="H27" s="40">
        <v>2</v>
      </c>
      <c r="I27" s="43">
        <v>2</v>
      </c>
      <c r="J27" s="48">
        <v>1</v>
      </c>
      <c r="K27" s="20"/>
      <c r="L27" s="40"/>
      <c r="M27" s="43"/>
      <c r="N27" s="48"/>
      <c r="O27" s="25"/>
      <c r="P27" s="93"/>
    </row>
    <row r="28" spans="1:16" ht="16.5" thickBot="1" x14ac:dyDescent="0.3">
      <c r="B28" s="176"/>
      <c r="C28" s="22" t="s">
        <v>42</v>
      </c>
      <c r="D28" s="40">
        <v>1</v>
      </c>
      <c r="E28" s="43">
        <v>1</v>
      </c>
      <c r="F28" s="48"/>
      <c r="G28" s="20"/>
      <c r="H28" s="40">
        <v>1</v>
      </c>
      <c r="I28" s="43">
        <v>1</v>
      </c>
      <c r="J28" s="48"/>
      <c r="K28" s="23"/>
      <c r="L28" s="41"/>
      <c r="M28" s="44"/>
      <c r="N28" s="49"/>
      <c r="O28" s="25"/>
      <c r="P28" s="93"/>
    </row>
    <row r="29" spans="1:16" s="9" customFormat="1" ht="16.5" thickBot="1" x14ac:dyDescent="0.3">
      <c r="A29" s="4"/>
      <c r="B29" s="37">
        <v>10</v>
      </c>
      <c r="C29" s="29" t="s">
        <v>16</v>
      </c>
      <c r="D29" s="29">
        <f>SUM(D25:D28)</f>
        <v>4</v>
      </c>
      <c r="E29" s="29">
        <f t="shared" ref="E29:N29" si="3">SUM(E25:E28)</f>
        <v>4</v>
      </c>
      <c r="F29" s="29">
        <f t="shared" si="3"/>
        <v>2</v>
      </c>
      <c r="G29" s="30"/>
      <c r="H29" s="29">
        <f t="shared" si="3"/>
        <v>4</v>
      </c>
      <c r="I29" s="29">
        <f t="shared" si="3"/>
        <v>4</v>
      </c>
      <c r="J29" s="29">
        <f t="shared" si="3"/>
        <v>2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</v>
      </c>
      <c r="P29" s="32">
        <f>+H29+I29</f>
        <v>8</v>
      </c>
    </row>
    <row r="30" spans="1:16" ht="15.75" x14ac:dyDescent="0.25">
      <c r="A30" s="4" t="s">
        <v>198</v>
      </c>
      <c r="B30" s="187" t="s">
        <v>199</v>
      </c>
      <c r="C30" s="18" t="s">
        <v>41</v>
      </c>
      <c r="D30" s="40">
        <v>1</v>
      </c>
      <c r="E30" s="43">
        <v>1</v>
      </c>
      <c r="F30" s="48">
        <v>1</v>
      </c>
      <c r="G30" s="20"/>
      <c r="H30" s="40">
        <v>1</v>
      </c>
      <c r="I30" s="43">
        <v>1</v>
      </c>
      <c r="J30" s="48">
        <v>1</v>
      </c>
      <c r="K30" s="24"/>
      <c r="L30" s="39"/>
      <c r="M30" s="42"/>
      <c r="N30" s="47"/>
      <c r="O30" s="25"/>
      <c r="P30" s="93"/>
    </row>
    <row r="31" spans="1:16" ht="15.75" x14ac:dyDescent="0.25">
      <c r="B31" s="175"/>
      <c r="C31" s="14" t="s">
        <v>43</v>
      </c>
      <c r="D31" s="40"/>
      <c r="E31" s="43"/>
      <c r="F31" s="48"/>
      <c r="G31" s="20"/>
      <c r="H31" s="40"/>
      <c r="I31" s="43"/>
      <c r="J31" s="48"/>
      <c r="K31" s="20"/>
      <c r="L31" s="40"/>
      <c r="M31" s="43"/>
      <c r="N31" s="48"/>
      <c r="O31" s="25"/>
      <c r="P31" s="93"/>
    </row>
    <row r="32" spans="1:16" ht="15.75" x14ac:dyDescent="0.25">
      <c r="B32" s="175"/>
      <c r="C32" s="21" t="s">
        <v>32</v>
      </c>
      <c r="D32" s="40">
        <v>2</v>
      </c>
      <c r="E32" s="43">
        <v>2</v>
      </c>
      <c r="F32" s="48">
        <v>1</v>
      </c>
      <c r="G32" s="20"/>
      <c r="H32" s="40">
        <v>2</v>
      </c>
      <c r="I32" s="43">
        <v>2</v>
      </c>
      <c r="J32" s="48">
        <v>1</v>
      </c>
      <c r="K32" s="20"/>
      <c r="L32" s="40"/>
      <c r="M32" s="43"/>
      <c r="N32" s="48"/>
      <c r="O32" s="25"/>
      <c r="P32" s="93"/>
    </row>
    <row r="33" spans="1:16" ht="15.75" x14ac:dyDescent="0.25">
      <c r="B33" s="176"/>
      <c r="C33" s="22" t="s">
        <v>42</v>
      </c>
      <c r="D33" s="40">
        <v>1</v>
      </c>
      <c r="E33" s="43">
        <v>1</v>
      </c>
      <c r="F33" s="48"/>
      <c r="G33" s="20"/>
      <c r="H33" s="40">
        <v>1</v>
      </c>
      <c r="I33" s="43">
        <v>1</v>
      </c>
      <c r="J33" s="48"/>
      <c r="K33" s="20"/>
      <c r="L33" s="40"/>
      <c r="M33" s="43"/>
      <c r="N33" s="48"/>
      <c r="O33" s="25"/>
      <c r="P33" s="93"/>
    </row>
    <row r="34" spans="1:16" s="9" customFormat="1" ht="15.75" x14ac:dyDescent="0.25">
      <c r="B34" s="32">
        <v>10</v>
      </c>
      <c r="C34" s="29" t="s">
        <v>16</v>
      </c>
      <c r="D34" s="29">
        <f>SUM(D30:D33)</f>
        <v>4</v>
      </c>
      <c r="E34" s="29">
        <f t="shared" ref="E34:N34" si="4">SUM(E30:E33)</f>
        <v>4</v>
      </c>
      <c r="F34" s="29">
        <f t="shared" si="4"/>
        <v>2</v>
      </c>
      <c r="G34" s="30"/>
      <c r="H34" s="29">
        <f t="shared" si="4"/>
        <v>4</v>
      </c>
      <c r="I34" s="29">
        <f t="shared" si="4"/>
        <v>4</v>
      </c>
      <c r="J34" s="29">
        <f t="shared" si="4"/>
        <v>2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</v>
      </c>
      <c r="P34" s="32">
        <f>+H34+I34</f>
        <v>8</v>
      </c>
    </row>
    <row r="35" spans="1:16" ht="15.75" x14ac:dyDescent="0.25">
      <c r="B35" s="191"/>
      <c r="C35" s="18" t="s">
        <v>41</v>
      </c>
      <c r="D35" s="40"/>
      <c r="E35" s="43"/>
      <c r="F35" s="48"/>
      <c r="G35" s="20"/>
      <c r="H35" s="40"/>
      <c r="I35" s="43"/>
      <c r="J35" s="48"/>
      <c r="K35" s="20"/>
      <c r="L35" s="40"/>
      <c r="M35" s="43"/>
      <c r="N35" s="48"/>
      <c r="O35" s="25"/>
      <c r="P35" s="93"/>
    </row>
    <row r="36" spans="1:16" ht="15.75" x14ac:dyDescent="0.25"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93"/>
    </row>
    <row r="37" spans="1:16" ht="15.75" x14ac:dyDescent="0.25">
      <c r="B37" s="179"/>
      <c r="C37" s="21" t="s">
        <v>32</v>
      </c>
      <c r="D37" s="40"/>
      <c r="E37" s="43"/>
      <c r="F37" s="48"/>
      <c r="G37" s="20"/>
      <c r="H37" s="40"/>
      <c r="I37" s="43"/>
      <c r="J37" s="48"/>
      <c r="K37" s="20"/>
      <c r="L37" s="40"/>
      <c r="M37" s="43"/>
      <c r="N37" s="48"/>
      <c r="O37" s="25"/>
      <c r="P37" s="93"/>
    </row>
    <row r="38" spans="1:16" ht="15.75" x14ac:dyDescent="0.25">
      <c r="B38" s="179"/>
      <c r="C38" s="22" t="s">
        <v>42</v>
      </c>
      <c r="D38" s="40"/>
      <c r="E38" s="43"/>
      <c r="F38" s="48"/>
      <c r="G38" s="20"/>
      <c r="H38" s="40"/>
      <c r="I38" s="43"/>
      <c r="J38" s="48"/>
      <c r="K38" s="20"/>
      <c r="L38" s="40"/>
      <c r="M38" s="43"/>
      <c r="N38" s="48"/>
      <c r="O38" s="25"/>
      <c r="P38" s="93"/>
    </row>
    <row r="39" spans="1:16" s="8" customFormat="1" ht="16.5" thickBot="1" x14ac:dyDescent="0.3">
      <c r="B39" s="36"/>
      <c r="C39" s="29" t="s">
        <v>16</v>
      </c>
      <c r="D39" s="29">
        <f>SUM(D35:D38)</f>
        <v>0</v>
      </c>
      <c r="E39" s="29">
        <f t="shared" ref="E39:N39" si="5">SUM(E35:E38)</f>
        <v>0</v>
      </c>
      <c r="F39" s="29">
        <f t="shared" si="5"/>
        <v>0</v>
      </c>
      <c r="G39" s="30"/>
      <c r="H39" s="29">
        <f t="shared" si="5"/>
        <v>0</v>
      </c>
      <c r="I39" s="29">
        <f t="shared" si="5"/>
        <v>0</v>
      </c>
      <c r="J39" s="29">
        <f t="shared" si="5"/>
        <v>0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 t="e">
        <f>+(H39+I39)/B39</f>
        <v>#DIV/0!</v>
      </c>
      <c r="P39" s="32">
        <f>+H39+I39</f>
        <v>0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93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93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93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93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200</v>
      </c>
      <c r="B45" s="188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93"/>
    </row>
    <row r="46" spans="1:16" ht="15.75" x14ac:dyDescent="0.25">
      <c r="A46" s="4" t="s">
        <v>162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93"/>
    </row>
    <row r="47" spans="1:16" ht="15.75" x14ac:dyDescent="0.25">
      <c r="A47" s="4" t="s">
        <v>163</v>
      </c>
      <c r="B47" s="166"/>
      <c r="C47" s="21" t="s">
        <v>32</v>
      </c>
      <c r="D47" s="40">
        <v>30</v>
      </c>
      <c r="E47" s="43"/>
      <c r="F47" s="48"/>
      <c r="G47" s="27"/>
      <c r="H47" s="40">
        <v>30</v>
      </c>
      <c r="I47" s="43"/>
      <c r="J47" s="48"/>
      <c r="K47" s="27"/>
      <c r="L47" s="40"/>
      <c r="M47" s="43"/>
      <c r="N47" s="48"/>
      <c r="O47" s="25"/>
      <c r="P47" s="93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93"/>
    </row>
    <row r="49" spans="2:16" s="8" customFormat="1" ht="15.75" x14ac:dyDescent="0.25">
      <c r="B49" s="51">
        <v>30</v>
      </c>
      <c r="C49" s="52" t="s">
        <v>16</v>
      </c>
      <c r="D49" s="52">
        <f>SUM(D45:D48)</f>
        <v>30</v>
      </c>
      <c r="E49" s="52">
        <f>SUM(E45:E48)</f>
        <v>0</v>
      </c>
      <c r="F49" s="52">
        <f>SUM(F45:F48)</f>
        <v>0</v>
      </c>
      <c r="G49" s="53"/>
      <c r="H49" s="52">
        <f>+H45+H46+H47</f>
        <v>30</v>
      </c>
      <c r="I49" s="52">
        <f>+I45+I46+I47</f>
        <v>0</v>
      </c>
      <c r="J49" s="52">
        <f>+J45+J46+J47</f>
        <v>0</v>
      </c>
      <c r="K49" s="52"/>
      <c r="L49" s="52"/>
      <c r="M49" s="52"/>
      <c r="N49" s="52"/>
      <c r="O49" s="31">
        <f>+(H49+I49)/B49</f>
        <v>1</v>
      </c>
      <c r="P49" s="32">
        <f>+H49+I49</f>
        <v>30</v>
      </c>
    </row>
    <row r="50" spans="2:16" ht="23.25" x14ac:dyDescent="0.35">
      <c r="B50" s="55">
        <v>190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0.84210526315789469</v>
      </c>
      <c r="P50" s="56">
        <f>SUM(P14:P49)</f>
        <v>160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6"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146</v>
      </c>
      <c r="I2" s="62"/>
      <c r="J2" s="73"/>
      <c r="K2" s="62"/>
      <c r="L2" s="74"/>
    </row>
    <row r="3" spans="1:16" ht="23.25" x14ac:dyDescent="0.35">
      <c r="B3" s="88" t="s">
        <v>201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93"/>
      <c r="P9" s="93"/>
    </row>
    <row r="10" spans="1:16" ht="15.75" x14ac:dyDescent="0.25">
      <c r="A10" s="4" t="s">
        <v>203</v>
      </c>
      <c r="B10" s="189" t="s">
        <v>202</v>
      </c>
      <c r="C10" s="18" t="s">
        <v>41</v>
      </c>
      <c r="D10" s="40">
        <v>5</v>
      </c>
      <c r="E10" s="42">
        <v>5</v>
      </c>
      <c r="F10" s="47">
        <v>6</v>
      </c>
      <c r="G10" s="24"/>
      <c r="H10" s="40">
        <v>5</v>
      </c>
      <c r="I10" s="42">
        <v>5</v>
      </c>
      <c r="J10" s="47">
        <v>6</v>
      </c>
      <c r="K10" s="19"/>
      <c r="L10" s="39"/>
      <c r="M10" s="42"/>
      <c r="N10" s="47"/>
      <c r="O10" s="93"/>
      <c r="P10" s="93"/>
    </row>
    <row r="11" spans="1:16" ht="15.75" x14ac:dyDescent="0.25">
      <c r="A11" s="4" t="s">
        <v>86</v>
      </c>
      <c r="B11" s="175"/>
      <c r="C11" s="14" t="s">
        <v>43</v>
      </c>
      <c r="D11" s="40">
        <v>5</v>
      </c>
      <c r="E11" s="42">
        <v>5</v>
      </c>
      <c r="F11" s="47">
        <v>6</v>
      </c>
      <c r="G11" s="20"/>
      <c r="H11" s="40">
        <v>5</v>
      </c>
      <c r="I11" s="42">
        <v>5</v>
      </c>
      <c r="J11" s="47">
        <v>6</v>
      </c>
      <c r="K11" s="20"/>
      <c r="L11" s="40"/>
      <c r="M11" s="43"/>
      <c r="N11" s="48"/>
      <c r="O11" s="93"/>
      <c r="P11" s="93"/>
    </row>
    <row r="12" spans="1:16" ht="15.75" x14ac:dyDescent="0.25">
      <c r="A12" s="4" t="s">
        <v>87</v>
      </c>
      <c r="B12" s="175"/>
      <c r="C12" s="21" t="s">
        <v>32</v>
      </c>
      <c r="D12" s="40">
        <v>7</v>
      </c>
      <c r="E12" s="42">
        <v>7</v>
      </c>
      <c r="F12" s="47">
        <v>2</v>
      </c>
      <c r="G12" s="20"/>
      <c r="H12" s="40">
        <v>7</v>
      </c>
      <c r="I12" s="42">
        <v>7</v>
      </c>
      <c r="J12" s="47">
        <v>2</v>
      </c>
      <c r="K12" s="20"/>
      <c r="L12" s="40"/>
      <c r="M12" s="43"/>
      <c r="N12" s="48"/>
      <c r="O12" s="93"/>
      <c r="P12" s="93"/>
    </row>
    <row r="13" spans="1:16" ht="15.75" x14ac:dyDescent="0.25">
      <c r="B13" s="176"/>
      <c r="C13" s="22" t="s">
        <v>42</v>
      </c>
      <c r="D13" s="40">
        <v>4</v>
      </c>
      <c r="E13" s="42">
        <v>4</v>
      </c>
      <c r="F13" s="47">
        <v>4</v>
      </c>
      <c r="G13" s="23"/>
      <c r="H13" s="40">
        <v>4</v>
      </c>
      <c r="I13" s="42">
        <v>4</v>
      </c>
      <c r="J13" s="47">
        <v>4</v>
      </c>
      <c r="K13" s="23"/>
      <c r="L13" s="41"/>
      <c r="M13" s="44"/>
      <c r="N13" s="49"/>
      <c r="O13" s="93"/>
      <c r="P13" s="93"/>
    </row>
    <row r="14" spans="1:16" s="10" customFormat="1" ht="15.75" x14ac:dyDescent="0.25">
      <c r="B14" s="28">
        <v>60</v>
      </c>
      <c r="C14" s="29" t="s">
        <v>16</v>
      </c>
      <c r="D14" s="32">
        <f>SUM(D10:D13)</f>
        <v>21</v>
      </c>
      <c r="E14" s="32">
        <f t="shared" ref="E14:J14" si="0">SUM(E10:E13)</f>
        <v>21</v>
      </c>
      <c r="F14" s="32">
        <f t="shared" si="0"/>
        <v>18</v>
      </c>
      <c r="G14" s="30"/>
      <c r="H14" s="29">
        <f t="shared" si="0"/>
        <v>21</v>
      </c>
      <c r="I14" s="29">
        <f t="shared" si="0"/>
        <v>21</v>
      </c>
      <c r="J14" s="29">
        <f t="shared" si="0"/>
        <v>18</v>
      </c>
      <c r="K14" s="30"/>
      <c r="L14" s="29"/>
      <c r="M14" s="29"/>
      <c r="N14" s="29"/>
      <c r="O14" s="31">
        <f>+(H14+I14)/B14</f>
        <v>0.7</v>
      </c>
      <c r="P14" s="32">
        <f>+H14+I14</f>
        <v>42</v>
      </c>
    </row>
    <row r="15" spans="1:16" ht="15.75" x14ac:dyDescent="0.25">
      <c r="A15" s="4" t="s">
        <v>204</v>
      </c>
      <c r="B15" s="189" t="s">
        <v>205</v>
      </c>
      <c r="C15" s="18" t="s">
        <v>41</v>
      </c>
      <c r="D15" s="40">
        <v>5</v>
      </c>
      <c r="E15" s="42">
        <v>5</v>
      </c>
      <c r="F15" s="47">
        <v>3</v>
      </c>
      <c r="G15" s="24"/>
      <c r="H15" s="40">
        <v>5</v>
      </c>
      <c r="I15" s="42">
        <v>5</v>
      </c>
      <c r="J15" s="47">
        <v>3</v>
      </c>
      <c r="K15" s="24"/>
      <c r="L15" s="39"/>
      <c r="M15" s="42"/>
      <c r="N15" s="47"/>
      <c r="O15" s="25"/>
      <c r="P15" s="93"/>
    </row>
    <row r="16" spans="1:16" ht="15.75" x14ac:dyDescent="0.25">
      <c r="A16" s="4" t="s">
        <v>69</v>
      </c>
      <c r="B16" s="175"/>
      <c r="C16" s="14" t="s">
        <v>43</v>
      </c>
      <c r="D16" s="40">
        <v>5</v>
      </c>
      <c r="E16" s="42">
        <v>5</v>
      </c>
      <c r="F16" s="47"/>
      <c r="G16" s="20"/>
      <c r="H16" s="40">
        <v>5</v>
      </c>
      <c r="I16" s="42">
        <v>5</v>
      </c>
      <c r="J16" s="47"/>
      <c r="K16" s="20"/>
      <c r="L16" s="40"/>
      <c r="M16" s="43"/>
      <c r="N16" s="48"/>
      <c r="O16" s="25"/>
      <c r="P16" s="93"/>
    </row>
    <row r="17" spans="1:16" ht="15.75" x14ac:dyDescent="0.25">
      <c r="A17" s="4" t="s">
        <v>70</v>
      </c>
      <c r="B17" s="175"/>
      <c r="C17" s="21" t="s">
        <v>32</v>
      </c>
      <c r="D17" s="40">
        <v>6</v>
      </c>
      <c r="E17" s="42">
        <v>6</v>
      </c>
      <c r="F17" s="47">
        <v>4</v>
      </c>
      <c r="G17" s="20"/>
      <c r="H17" s="40">
        <v>6</v>
      </c>
      <c r="I17" s="42">
        <v>6</v>
      </c>
      <c r="J17" s="47">
        <v>4</v>
      </c>
      <c r="K17" s="20"/>
      <c r="L17" s="40"/>
      <c r="M17" s="43"/>
      <c r="N17" s="48"/>
      <c r="O17" s="25"/>
      <c r="P17" s="93"/>
    </row>
    <row r="18" spans="1:16" ht="16.5" thickBot="1" x14ac:dyDescent="0.3">
      <c r="B18" s="176"/>
      <c r="C18" s="22" t="s">
        <v>42</v>
      </c>
      <c r="D18" s="40">
        <v>3</v>
      </c>
      <c r="E18" s="42">
        <v>3</v>
      </c>
      <c r="F18" s="47"/>
      <c r="G18" s="23"/>
      <c r="H18" s="40">
        <v>3</v>
      </c>
      <c r="I18" s="42">
        <v>3</v>
      </c>
      <c r="J18" s="47"/>
      <c r="K18" s="23"/>
      <c r="L18" s="41"/>
      <c r="M18" s="44"/>
      <c r="N18" s="49"/>
      <c r="O18" s="25"/>
      <c r="P18" s="93"/>
    </row>
    <row r="19" spans="1:16" s="9" customFormat="1" ht="16.5" thickBot="1" x14ac:dyDescent="0.3">
      <c r="B19" s="28">
        <v>45</v>
      </c>
      <c r="C19" s="34" t="s">
        <v>16</v>
      </c>
      <c r="D19" s="34">
        <f>SUM(D15:D18)</f>
        <v>19</v>
      </c>
      <c r="E19" s="34">
        <f t="shared" ref="E19:N19" si="1">SUM(E15:E18)</f>
        <v>19</v>
      </c>
      <c r="F19" s="34">
        <f t="shared" si="1"/>
        <v>7</v>
      </c>
      <c r="G19" s="35"/>
      <c r="H19" s="29">
        <f t="shared" si="1"/>
        <v>19</v>
      </c>
      <c r="I19" s="34">
        <f t="shared" si="1"/>
        <v>19</v>
      </c>
      <c r="J19" s="34">
        <f t="shared" si="1"/>
        <v>7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0.84444444444444444</v>
      </c>
      <c r="P19" s="32">
        <f>+H19+I19</f>
        <v>38</v>
      </c>
    </row>
    <row r="20" spans="1:16" ht="15.75" x14ac:dyDescent="0.25">
      <c r="A20" s="4" t="s">
        <v>206</v>
      </c>
      <c r="B20" s="190" t="s">
        <v>207</v>
      </c>
      <c r="C20" s="18" t="s">
        <v>41</v>
      </c>
      <c r="D20" s="40">
        <v>3</v>
      </c>
      <c r="E20" s="42">
        <v>3</v>
      </c>
      <c r="F20" s="47">
        <v>2</v>
      </c>
      <c r="G20" s="24"/>
      <c r="H20" s="40">
        <v>3</v>
      </c>
      <c r="I20" s="42">
        <v>3</v>
      </c>
      <c r="J20" s="47">
        <v>2</v>
      </c>
      <c r="K20" s="24"/>
      <c r="L20" s="39"/>
      <c r="M20" s="42"/>
      <c r="N20" s="47"/>
      <c r="O20" s="25"/>
      <c r="P20" s="93"/>
    </row>
    <row r="21" spans="1:16" ht="15.75" x14ac:dyDescent="0.25">
      <c r="A21" s="4" t="s">
        <v>149</v>
      </c>
      <c r="B21" s="175"/>
      <c r="C21" s="14" t="s">
        <v>43</v>
      </c>
      <c r="D21" s="40">
        <v>3</v>
      </c>
      <c r="E21" s="42">
        <v>3</v>
      </c>
      <c r="F21" s="47">
        <v>2</v>
      </c>
      <c r="G21" s="20"/>
      <c r="H21" s="40">
        <v>3</v>
      </c>
      <c r="I21" s="42">
        <v>3</v>
      </c>
      <c r="J21" s="47">
        <v>2</v>
      </c>
      <c r="K21" s="20"/>
      <c r="L21" s="40"/>
      <c r="M21" s="43"/>
      <c r="N21" s="48"/>
      <c r="O21" s="25"/>
      <c r="P21" s="93"/>
    </row>
    <row r="22" spans="1:16" ht="15.75" x14ac:dyDescent="0.25">
      <c r="A22" s="4" t="s">
        <v>150</v>
      </c>
      <c r="B22" s="175"/>
      <c r="C22" s="21" t="s">
        <v>32</v>
      </c>
      <c r="D22" s="40">
        <v>3</v>
      </c>
      <c r="E22" s="42">
        <v>3</v>
      </c>
      <c r="F22" s="47"/>
      <c r="G22" s="20"/>
      <c r="H22" s="40">
        <v>3</v>
      </c>
      <c r="I22" s="42">
        <v>3</v>
      </c>
      <c r="J22" s="47"/>
      <c r="K22" s="20"/>
      <c r="L22" s="40"/>
      <c r="M22" s="43"/>
      <c r="N22" s="48"/>
      <c r="O22" s="25"/>
      <c r="P22" s="93"/>
    </row>
    <row r="23" spans="1:16" ht="15.75" x14ac:dyDescent="0.25">
      <c r="B23" s="176"/>
      <c r="C23" s="22" t="s">
        <v>42</v>
      </c>
      <c r="D23" s="40">
        <v>3</v>
      </c>
      <c r="E23" s="42">
        <v>3</v>
      </c>
      <c r="F23" s="47">
        <v>2</v>
      </c>
      <c r="G23" s="23"/>
      <c r="H23" s="40">
        <v>3</v>
      </c>
      <c r="I23" s="42">
        <v>3</v>
      </c>
      <c r="J23" s="47">
        <v>2</v>
      </c>
      <c r="K23" s="23"/>
      <c r="L23" s="41"/>
      <c r="M23" s="44"/>
      <c r="N23" s="49"/>
      <c r="O23" s="25"/>
      <c r="P23" s="93"/>
    </row>
    <row r="24" spans="1:16" s="9" customFormat="1" ht="15.75" x14ac:dyDescent="0.25">
      <c r="B24" s="28">
        <v>30</v>
      </c>
      <c r="C24" s="29" t="s">
        <v>16</v>
      </c>
      <c r="D24" s="29">
        <f>SUM(D20:D23)</f>
        <v>12</v>
      </c>
      <c r="E24" s="29">
        <f t="shared" ref="E24:N24" si="2">SUM(E20:E23)</f>
        <v>12</v>
      </c>
      <c r="F24" s="29">
        <f t="shared" si="2"/>
        <v>6</v>
      </c>
      <c r="G24" s="30"/>
      <c r="H24" s="29">
        <f t="shared" si="2"/>
        <v>12</v>
      </c>
      <c r="I24" s="29">
        <f t="shared" si="2"/>
        <v>12</v>
      </c>
      <c r="J24" s="29">
        <f t="shared" si="2"/>
        <v>6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</v>
      </c>
      <c r="P24" s="32">
        <f>+H24+I24</f>
        <v>24</v>
      </c>
    </row>
    <row r="25" spans="1:16" ht="15.75" x14ac:dyDescent="0.25">
      <c r="A25" s="4" t="s">
        <v>208</v>
      </c>
      <c r="B25" s="189" t="s">
        <v>209</v>
      </c>
      <c r="C25" s="18" t="s">
        <v>41</v>
      </c>
      <c r="D25" s="40">
        <v>5</v>
      </c>
      <c r="E25" s="42">
        <v>5</v>
      </c>
      <c r="F25" s="47">
        <v>3</v>
      </c>
      <c r="G25" s="24"/>
      <c r="H25" s="40">
        <v>5</v>
      </c>
      <c r="I25" s="42">
        <v>5</v>
      </c>
      <c r="J25" s="47">
        <v>3</v>
      </c>
      <c r="K25" s="24"/>
      <c r="L25" s="39"/>
      <c r="M25" s="42"/>
      <c r="N25" s="47"/>
      <c r="O25" s="25"/>
      <c r="P25" s="93"/>
    </row>
    <row r="26" spans="1:16" ht="15.75" x14ac:dyDescent="0.25">
      <c r="A26" s="4" t="s">
        <v>72</v>
      </c>
      <c r="B26" s="175"/>
      <c r="C26" s="14" t="s">
        <v>43</v>
      </c>
      <c r="D26" s="40">
        <v>5</v>
      </c>
      <c r="E26" s="42">
        <v>5</v>
      </c>
      <c r="F26" s="47"/>
      <c r="G26" s="20"/>
      <c r="H26" s="40">
        <v>5</v>
      </c>
      <c r="I26" s="42">
        <v>5</v>
      </c>
      <c r="J26" s="47"/>
      <c r="K26" s="20"/>
      <c r="L26" s="40"/>
      <c r="M26" s="43"/>
      <c r="N26" s="48"/>
      <c r="O26" s="25"/>
      <c r="P26" s="93"/>
    </row>
    <row r="27" spans="1:16" ht="15.75" x14ac:dyDescent="0.25">
      <c r="A27" s="4" t="s">
        <v>73</v>
      </c>
      <c r="B27" s="175"/>
      <c r="C27" s="21" t="s">
        <v>32</v>
      </c>
      <c r="D27" s="40">
        <v>6</v>
      </c>
      <c r="E27" s="42">
        <v>6</v>
      </c>
      <c r="F27" s="47">
        <v>4</v>
      </c>
      <c r="G27" s="20"/>
      <c r="H27" s="40">
        <v>6</v>
      </c>
      <c r="I27" s="42">
        <v>6</v>
      </c>
      <c r="J27" s="47">
        <v>4</v>
      </c>
      <c r="K27" s="20"/>
      <c r="L27" s="40"/>
      <c r="M27" s="43"/>
      <c r="N27" s="48"/>
      <c r="O27" s="25"/>
      <c r="P27" s="93"/>
    </row>
    <row r="28" spans="1:16" ht="16.5" thickBot="1" x14ac:dyDescent="0.3">
      <c r="B28" s="176"/>
      <c r="C28" s="22" t="s">
        <v>42</v>
      </c>
      <c r="D28" s="40">
        <v>3</v>
      </c>
      <c r="E28" s="42">
        <v>3</v>
      </c>
      <c r="F28" s="47"/>
      <c r="G28" s="23"/>
      <c r="H28" s="40">
        <v>3</v>
      </c>
      <c r="I28" s="42">
        <v>3</v>
      </c>
      <c r="J28" s="47"/>
      <c r="K28" s="23"/>
      <c r="L28" s="41"/>
      <c r="M28" s="44"/>
      <c r="N28" s="49"/>
      <c r="O28" s="25"/>
      <c r="P28" s="93"/>
    </row>
    <row r="29" spans="1:16" s="9" customFormat="1" ht="16.5" thickBot="1" x14ac:dyDescent="0.3">
      <c r="A29" s="4"/>
      <c r="B29" s="37">
        <v>45</v>
      </c>
      <c r="C29" s="29" t="s">
        <v>16</v>
      </c>
      <c r="D29" s="29">
        <f>SUM(D25:D28)</f>
        <v>19</v>
      </c>
      <c r="E29" s="29">
        <f t="shared" ref="E29:N29" si="3">SUM(E25:E28)</f>
        <v>19</v>
      </c>
      <c r="F29" s="29">
        <f t="shared" si="3"/>
        <v>7</v>
      </c>
      <c r="G29" s="30"/>
      <c r="H29" s="29">
        <f t="shared" si="3"/>
        <v>19</v>
      </c>
      <c r="I29" s="29">
        <f t="shared" si="3"/>
        <v>19</v>
      </c>
      <c r="J29" s="29">
        <f t="shared" si="3"/>
        <v>7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0.84444444444444444</v>
      </c>
      <c r="P29" s="32">
        <f>+H29+I29</f>
        <v>38</v>
      </c>
    </row>
    <row r="30" spans="1:16" ht="15.75" x14ac:dyDescent="0.25">
      <c r="A30" s="4" t="s">
        <v>210</v>
      </c>
      <c r="B30" s="187" t="s">
        <v>174</v>
      </c>
      <c r="C30" s="18" t="s">
        <v>41</v>
      </c>
      <c r="D30" s="40">
        <v>1</v>
      </c>
      <c r="E30" s="43">
        <v>1</v>
      </c>
      <c r="F30" s="48">
        <v>1</v>
      </c>
      <c r="G30" s="20"/>
      <c r="H30" s="40">
        <v>1</v>
      </c>
      <c r="I30" s="43">
        <v>1</v>
      </c>
      <c r="J30" s="48">
        <v>1</v>
      </c>
      <c r="K30" s="24"/>
      <c r="L30" s="39"/>
      <c r="M30" s="42"/>
      <c r="N30" s="47"/>
      <c r="O30" s="25"/>
      <c r="P30" s="93"/>
    </row>
    <row r="31" spans="1:16" ht="15.75" x14ac:dyDescent="0.25">
      <c r="A31" s="4" t="s">
        <v>175</v>
      </c>
      <c r="B31" s="175"/>
      <c r="C31" s="14" t="s">
        <v>43</v>
      </c>
      <c r="D31" s="40"/>
      <c r="E31" s="43"/>
      <c r="F31" s="48"/>
      <c r="G31" s="20"/>
      <c r="H31" s="40"/>
      <c r="I31" s="43"/>
      <c r="J31" s="48"/>
      <c r="K31" s="20"/>
      <c r="L31" s="40"/>
      <c r="M31" s="43"/>
      <c r="N31" s="48"/>
      <c r="O31" s="25"/>
      <c r="P31" s="93"/>
    </row>
    <row r="32" spans="1:16" ht="15.75" x14ac:dyDescent="0.25">
      <c r="A32" s="4" t="s">
        <v>176</v>
      </c>
      <c r="B32" s="175"/>
      <c r="C32" s="21" t="s">
        <v>32</v>
      </c>
      <c r="D32" s="40">
        <v>2</v>
      </c>
      <c r="E32" s="43">
        <v>2</v>
      </c>
      <c r="F32" s="48">
        <v>1</v>
      </c>
      <c r="G32" s="20"/>
      <c r="H32" s="40">
        <v>2</v>
      </c>
      <c r="I32" s="43">
        <v>2</v>
      </c>
      <c r="J32" s="48">
        <v>1</v>
      </c>
      <c r="K32" s="20"/>
      <c r="L32" s="40"/>
      <c r="M32" s="43"/>
      <c r="N32" s="48"/>
      <c r="O32" s="25"/>
      <c r="P32" s="93"/>
    </row>
    <row r="33" spans="1:16" ht="15.75" x14ac:dyDescent="0.25">
      <c r="B33" s="176"/>
      <c r="C33" s="22" t="s">
        <v>42</v>
      </c>
      <c r="D33" s="40">
        <v>1</v>
      </c>
      <c r="E33" s="43">
        <v>1</v>
      </c>
      <c r="F33" s="48"/>
      <c r="G33" s="20"/>
      <c r="H33" s="40">
        <v>1</v>
      </c>
      <c r="I33" s="43">
        <v>1</v>
      </c>
      <c r="J33" s="48"/>
      <c r="K33" s="20"/>
      <c r="L33" s="40"/>
      <c r="M33" s="43"/>
      <c r="N33" s="48"/>
      <c r="O33" s="25"/>
      <c r="P33" s="93"/>
    </row>
    <row r="34" spans="1:16" s="9" customFormat="1" ht="15.75" x14ac:dyDescent="0.25">
      <c r="B34" s="32">
        <v>10</v>
      </c>
      <c r="C34" s="29" t="s">
        <v>16</v>
      </c>
      <c r="D34" s="29">
        <f>SUM(D30:D33)</f>
        <v>4</v>
      </c>
      <c r="E34" s="29">
        <f t="shared" ref="E34:N34" si="4">SUM(E30:E33)</f>
        <v>4</v>
      </c>
      <c r="F34" s="29">
        <f t="shared" si="4"/>
        <v>2</v>
      </c>
      <c r="G34" s="30"/>
      <c r="H34" s="29">
        <f t="shared" si="4"/>
        <v>4</v>
      </c>
      <c r="I34" s="29">
        <f t="shared" si="4"/>
        <v>4</v>
      </c>
      <c r="J34" s="29">
        <f t="shared" si="4"/>
        <v>2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</v>
      </c>
      <c r="P34" s="32">
        <f>+H34+I34</f>
        <v>8</v>
      </c>
    </row>
    <row r="35" spans="1:16" ht="15.75" x14ac:dyDescent="0.25">
      <c r="A35" s="4" t="s">
        <v>211</v>
      </c>
      <c r="B35" s="191" t="s">
        <v>199</v>
      </c>
      <c r="C35" s="18" t="s">
        <v>41</v>
      </c>
      <c r="D35" s="40">
        <v>1</v>
      </c>
      <c r="E35" s="43">
        <v>1</v>
      </c>
      <c r="F35" s="48">
        <v>1</v>
      </c>
      <c r="G35" s="20"/>
      <c r="H35" s="40">
        <v>1</v>
      </c>
      <c r="I35" s="43">
        <v>1</v>
      </c>
      <c r="J35" s="48">
        <v>1</v>
      </c>
      <c r="K35" s="20"/>
      <c r="L35" s="40"/>
      <c r="M35" s="43"/>
      <c r="N35" s="48"/>
      <c r="O35" s="25"/>
      <c r="P35" s="93"/>
    </row>
    <row r="36" spans="1:16" ht="15.75" x14ac:dyDescent="0.25">
      <c r="A36" s="4" t="s">
        <v>159</v>
      </c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93"/>
    </row>
    <row r="37" spans="1:16" ht="15.75" x14ac:dyDescent="0.25">
      <c r="A37" s="4" t="s">
        <v>160</v>
      </c>
      <c r="B37" s="179"/>
      <c r="C37" s="21" t="s">
        <v>32</v>
      </c>
      <c r="D37" s="40">
        <v>2</v>
      </c>
      <c r="E37" s="43">
        <v>2</v>
      </c>
      <c r="F37" s="48">
        <v>1</v>
      </c>
      <c r="G37" s="20"/>
      <c r="H37" s="40">
        <v>2</v>
      </c>
      <c r="I37" s="43">
        <v>2</v>
      </c>
      <c r="J37" s="48">
        <v>1</v>
      </c>
      <c r="K37" s="20"/>
      <c r="L37" s="40"/>
      <c r="M37" s="43"/>
      <c r="N37" s="48"/>
      <c r="O37" s="25"/>
      <c r="P37" s="93"/>
    </row>
    <row r="38" spans="1:16" ht="15.75" x14ac:dyDescent="0.25">
      <c r="B38" s="179"/>
      <c r="C38" s="22" t="s">
        <v>42</v>
      </c>
      <c r="D38" s="40">
        <v>1</v>
      </c>
      <c r="E38" s="43">
        <v>1</v>
      </c>
      <c r="F38" s="48"/>
      <c r="G38" s="20"/>
      <c r="H38" s="40">
        <v>1</v>
      </c>
      <c r="I38" s="43">
        <v>1</v>
      </c>
      <c r="J38" s="48"/>
      <c r="K38" s="20"/>
      <c r="L38" s="40"/>
      <c r="M38" s="43"/>
      <c r="N38" s="48"/>
      <c r="O38" s="25"/>
      <c r="P38" s="93"/>
    </row>
    <row r="39" spans="1:16" s="8" customFormat="1" ht="16.5" thickBot="1" x14ac:dyDescent="0.3">
      <c r="B39" s="36">
        <v>10</v>
      </c>
      <c r="C39" s="29" t="s">
        <v>16</v>
      </c>
      <c r="D39" s="29">
        <f>SUM(D35:D38)</f>
        <v>4</v>
      </c>
      <c r="E39" s="29">
        <f t="shared" ref="E39:N39" si="5">SUM(E35:E38)</f>
        <v>4</v>
      </c>
      <c r="F39" s="29">
        <f t="shared" si="5"/>
        <v>2</v>
      </c>
      <c r="G39" s="30"/>
      <c r="H39" s="29">
        <f t="shared" si="5"/>
        <v>4</v>
      </c>
      <c r="I39" s="29">
        <f t="shared" si="5"/>
        <v>4</v>
      </c>
      <c r="J39" s="29">
        <f t="shared" si="5"/>
        <v>2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>
        <f>+(H39+I39)/B39</f>
        <v>0.8</v>
      </c>
      <c r="P39" s="32">
        <f>+H39+I39</f>
        <v>8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93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93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93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93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212</v>
      </c>
      <c r="B45" s="188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93"/>
    </row>
    <row r="46" spans="1:16" ht="15.75" x14ac:dyDescent="0.25">
      <c r="A46" s="4" t="s">
        <v>162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93"/>
    </row>
    <row r="47" spans="1:16" ht="15.75" x14ac:dyDescent="0.25">
      <c r="A47" s="4" t="s">
        <v>163</v>
      </c>
      <c r="B47" s="166"/>
      <c r="C47" s="21" t="s">
        <v>32</v>
      </c>
      <c r="D47" s="40">
        <v>20</v>
      </c>
      <c r="E47" s="43"/>
      <c r="F47" s="48"/>
      <c r="G47" s="27"/>
      <c r="H47" s="40">
        <v>20</v>
      </c>
      <c r="I47" s="43"/>
      <c r="J47" s="48"/>
      <c r="K47" s="27"/>
      <c r="L47" s="40"/>
      <c r="M47" s="43"/>
      <c r="N47" s="48"/>
      <c r="O47" s="25"/>
      <c r="P47" s="93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93"/>
    </row>
    <row r="49" spans="2:16" s="8" customFormat="1" ht="15.75" x14ac:dyDescent="0.25">
      <c r="B49" s="51">
        <v>20</v>
      </c>
      <c r="C49" s="52" t="s">
        <v>16</v>
      </c>
      <c r="D49" s="52">
        <f>SUM(D45:D48)</f>
        <v>20</v>
      </c>
      <c r="E49" s="52">
        <f>SUM(E45:E48)</f>
        <v>0</v>
      </c>
      <c r="F49" s="52">
        <f>SUM(F45:F48)</f>
        <v>0</v>
      </c>
      <c r="G49" s="53"/>
      <c r="H49" s="52">
        <f>+H45+H46+H47</f>
        <v>20</v>
      </c>
      <c r="I49" s="52">
        <f>+I45+I46+I47</f>
        <v>0</v>
      </c>
      <c r="J49" s="52">
        <f>+J45+J46+J47</f>
        <v>0</v>
      </c>
      <c r="K49" s="52"/>
      <c r="L49" s="52"/>
      <c r="M49" s="52"/>
      <c r="N49" s="52"/>
      <c r="O49" s="31">
        <f>+(H49+I49)/B49</f>
        <v>1</v>
      </c>
      <c r="P49" s="32">
        <f>+H49+I49</f>
        <v>20</v>
      </c>
    </row>
    <row r="50" spans="2:16" ht="23.25" x14ac:dyDescent="0.35">
      <c r="B50" s="55">
        <v>220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0.80909090909090908</v>
      </c>
      <c r="P50" s="56">
        <f>SUM(P14:P49)</f>
        <v>178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A50" zoomScale="85" zoomScaleNormal="85" workbookViewId="0">
      <selection activeCell="J71" sqref="J71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213</v>
      </c>
      <c r="I2" s="62"/>
      <c r="J2" s="73"/>
      <c r="K2" s="62"/>
      <c r="L2" s="74"/>
    </row>
    <row r="3" spans="1:16" ht="23.25" x14ac:dyDescent="0.35">
      <c r="B3" s="88"/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93"/>
      <c r="P9" s="93"/>
    </row>
    <row r="10" spans="1:16" ht="15.75" x14ac:dyDescent="0.25">
      <c r="B10" s="192" t="s">
        <v>215</v>
      </c>
      <c r="C10" s="18" t="s">
        <v>41</v>
      </c>
      <c r="D10" s="40">
        <v>5</v>
      </c>
      <c r="E10" s="42">
        <v>5</v>
      </c>
      <c r="F10" s="47">
        <v>6</v>
      </c>
      <c r="G10" s="24"/>
      <c r="H10" s="40">
        <v>5</v>
      </c>
      <c r="I10" s="42">
        <v>5</v>
      </c>
      <c r="J10" s="47">
        <v>6</v>
      </c>
      <c r="K10" s="19"/>
      <c r="L10" s="39"/>
      <c r="M10" s="42"/>
      <c r="N10" s="47"/>
      <c r="O10" s="93"/>
      <c r="P10" s="93"/>
    </row>
    <row r="11" spans="1:16" ht="15.75" x14ac:dyDescent="0.25">
      <c r="A11" s="4" t="s">
        <v>214</v>
      </c>
      <c r="B11" s="175"/>
      <c r="C11" s="14" t="s">
        <v>43</v>
      </c>
      <c r="D11" s="40">
        <v>5</v>
      </c>
      <c r="E11" s="42">
        <v>5</v>
      </c>
      <c r="F11" s="47">
        <v>6</v>
      </c>
      <c r="G11" s="20"/>
      <c r="H11" s="40">
        <v>5</v>
      </c>
      <c r="I11" s="42">
        <v>5</v>
      </c>
      <c r="J11" s="47">
        <v>6</v>
      </c>
      <c r="K11" s="20"/>
      <c r="L11" s="40"/>
      <c r="M11" s="43"/>
      <c r="N11" s="48"/>
      <c r="O11" s="93"/>
      <c r="P11" s="93"/>
    </row>
    <row r="12" spans="1:16" ht="15.75" x14ac:dyDescent="0.25">
      <c r="A12" s="4" t="s">
        <v>137</v>
      </c>
      <c r="B12" s="175"/>
      <c r="C12" s="21" t="s">
        <v>32</v>
      </c>
      <c r="D12" s="40">
        <v>7</v>
      </c>
      <c r="E12" s="42">
        <v>7</v>
      </c>
      <c r="F12" s="47">
        <v>2</v>
      </c>
      <c r="G12" s="20"/>
      <c r="H12" s="40">
        <v>7</v>
      </c>
      <c r="I12" s="42">
        <v>7</v>
      </c>
      <c r="J12" s="47">
        <v>2</v>
      </c>
      <c r="K12" s="20"/>
      <c r="L12" s="40"/>
      <c r="M12" s="43"/>
      <c r="N12" s="48"/>
      <c r="O12" s="93"/>
      <c r="P12" s="93"/>
    </row>
    <row r="13" spans="1:16" ht="15.75" x14ac:dyDescent="0.25">
      <c r="B13" s="176"/>
      <c r="C13" s="22" t="s">
        <v>42</v>
      </c>
      <c r="D13" s="40">
        <v>4</v>
      </c>
      <c r="E13" s="42">
        <v>4</v>
      </c>
      <c r="F13" s="47">
        <v>4</v>
      </c>
      <c r="G13" s="23"/>
      <c r="H13" s="40">
        <v>4</v>
      </c>
      <c r="I13" s="42">
        <v>4</v>
      </c>
      <c r="J13" s="47">
        <v>4</v>
      </c>
      <c r="K13" s="23"/>
      <c r="L13" s="41"/>
      <c r="M13" s="44"/>
      <c r="N13" s="49"/>
      <c r="O13" s="93"/>
      <c r="P13" s="93"/>
    </row>
    <row r="14" spans="1:16" s="10" customFormat="1" ht="15.75" x14ac:dyDescent="0.25">
      <c r="B14" s="28">
        <v>60</v>
      </c>
      <c r="C14" s="29" t="s">
        <v>16</v>
      </c>
      <c r="D14" s="32">
        <f>SUM(D10:D13)</f>
        <v>21</v>
      </c>
      <c r="E14" s="32">
        <f t="shared" ref="E14:J14" si="0">SUM(E10:E13)</f>
        <v>21</v>
      </c>
      <c r="F14" s="32">
        <f t="shared" si="0"/>
        <v>18</v>
      </c>
      <c r="G14" s="30"/>
      <c r="H14" s="29">
        <f t="shared" si="0"/>
        <v>21</v>
      </c>
      <c r="I14" s="29">
        <f t="shared" si="0"/>
        <v>21</v>
      </c>
      <c r="J14" s="29">
        <f t="shared" si="0"/>
        <v>18</v>
      </c>
      <c r="K14" s="30"/>
      <c r="L14" s="29"/>
      <c r="M14" s="29"/>
      <c r="N14" s="29"/>
      <c r="O14" s="31">
        <f>+(H14+I14)/B14</f>
        <v>0.7</v>
      </c>
      <c r="P14" s="32">
        <f>+H14+I14</f>
        <v>42</v>
      </c>
    </row>
    <row r="15" spans="1:16" ht="15.75" x14ac:dyDescent="0.25">
      <c r="B15" s="192" t="s">
        <v>216</v>
      </c>
      <c r="C15" s="18" t="s">
        <v>41</v>
      </c>
      <c r="D15" s="40">
        <v>5</v>
      </c>
      <c r="E15" s="42">
        <v>5</v>
      </c>
      <c r="F15" s="47">
        <v>3</v>
      </c>
      <c r="G15" s="24"/>
      <c r="H15" s="40">
        <v>5</v>
      </c>
      <c r="I15" s="42">
        <v>5</v>
      </c>
      <c r="J15" s="47">
        <v>3</v>
      </c>
      <c r="K15" s="24"/>
      <c r="L15" s="39"/>
      <c r="M15" s="42"/>
      <c r="N15" s="47"/>
      <c r="O15" s="25"/>
      <c r="P15" s="93"/>
    </row>
    <row r="16" spans="1:16" ht="15.75" x14ac:dyDescent="0.25">
      <c r="A16" s="4" t="s">
        <v>217</v>
      </c>
      <c r="B16" s="175"/>
      <c r="C16" s="14" t="s">
        <v>43</v>
      </c>
      <c r="D16" s="40">
        <v>5</v>
      </c>
      <c r="E16" s="42">
        <v>5</v>
      </c>
      <c r="F16" s="47"/>
      <c r="G16" s="20"/>
      <c r="H16" s="40">
        <v>5</v>
      </c>
      <c r="I16" s="42">
        <v>5</v>
      </c>
      <c r="J16" s="47"/>
      <c r="K16" s="20"/>
      <c r="L16" s="40"/>
      <c r="M16" s="43"/>
      <c r="N16" s="48"/>
      <c r="O16" s="25"/>
      <c r="P16" s="93"/>
    </row>
    <row r="17" spans="1:16" ht="15.75" x14ac:dyDescent="0.25">
      <c r="A17" s="4" t="s">
        <v>78</v>
      </c>
      <c r="B17" s="175"/>
      <c r="C17" s="21" t="s">
        <v>32</v>
      </c>
      <c r="D17" s="40">
        <v>6</v>
      </c>
      <c r="E17" s="42">
        <v>6</v>
      </c>
      <c r="F17" s="47">
        <v>4</v>
      </c>
      <c r="G17" s="20"/>
      <c r="H17" s="40">
        <v>6</v>
      </c>
      <c r="I17" s="42">
        <v>6</v>
      </c>
      <c r="J17" s="47">
        <v>4</v>
      </c>
      <c r="K17" s="20"/>
      <c r="L17" s="40"/>
      <c r="M17" s="43"/>
      <c r="N17" s="48"/>
      <c r="O17" s="25"/>
      <c r="P17" s="93"/>
    </row>
    <row r="18" spans="1:16" ht="16.5" thickBot="1" x14ac:dyDescent="0.3">
      <c r="B18" s="176"/>
      <c r="C18" s="22" t="s">
        <v>42</v>
      </c>
      <c r="D18" s="40">
        <v>3</v>
      </c>
      <c r="E18" s="42">
        <v>3</v>
      </c>
      <c r="F18" s="47"/>
      <c r="G18" s="23"/>
      <c r="H18" s="40">
        <v>3</v>
      </c>
      <c r="I18" s="42">
        <v>3</v>
      </c>
      <c r="J18" s="47"/>
      <c r="K18" s="23"/>
      <c r="L18" s="41"/>
      <c r="M18" s="44"/>
      <c r="N18" s="49"/>
      <c r="O18" s="25"/>
      <c r="P18" s="93"/>
    </row>
    <row r="19" spans="1:16" s="9" customFormat="1" ht="16.5" thickBot="1" x14ac:dyDescent="0.3">
      <c r="B19" s="28">
        <v>45</v>
      </c>
      <c r="C19" s="34" t="s">
        <v>16</v>
      </c>
      <c r="D19" s="34">
        <f>SUM(D15:D18)</f>
        <v>19</v>
      </c>
      <c r="E19" s="34">
        <f t="shared" ref="E19:N19" si="1">SUM(E15:E18)</f>
        <v>19</v>
      </c>
      <c r="F19" s="34">
        <f t="shared" si="1"/>
        <v>7</v>
      </c>
      <c r="G19" s="35"/>
      <c r="H19" s="29">
        <f t="shared" si="1"/>
        <v>19</v>
      </c>
      <c r="I19" s="34">
        <f t="shared" si="1"/>
        <v>19</v>
      </c>
      <c r="J19" s="34">
        <f t="shared" si="1"/>
        <v>7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0.84444444444444444</v>
      </c>
      <c r="P19" s="32">
        <f>+H19+I19</f>
        <v>38</v>
      </c>
    </row>
    <row r="20" spans="1:16" ht="15.75" x14ac:dyDescent="0.25">
      <c r="B20" s="193" t="s">
        <v>218</v>
      </c>
      <c r="C20" s="18" t="s">
        <v>41</v>
      </c>
      <c r="D20" s="40">
        <v>5</v>
      </c>
      <c r="E20" s="42">
        <v>5</v>
      </c>
      <c r="F20" s="47">
        <v>3</v>
      </c>
      <c r="G20" s="24"/>
      <c r="H20" s="40">
        <v>5</v>
      </c>
      <c r="I20" s="42">
        <v>5</v>
      </c>
      <c r="J20" s="47">
        <v>3</v>
      </c>
      <c r="K20" s="24"/>
      <c r="L20" s="39"/>
      <c r="M20" s="42"/>
      <c r="N20" s="47"/>
      <c r="O20" s="25"/>
      <c r="P20" s="93"/>
    </row>
    <row r="21" spans="1:16" ht="15.75" x14ac:dyDescent="0.25">
      <c r="A21" s="4" t="s">
        <v>104</v>
      </c>
      <c r="B21" s="175"/>
      <c r="C21" s="14" t="s">
        <v>43</v>
      </c>
      <c r="D21" s="40">
        <v>5</v>
      </c>
      <c r="E21" s="42">
        <v>5</v>
      </c>
      <c r="F21" s="47"/>
      <c r="G21" s="20"/>
      <c r="H21" s="40">
        <v>5</v>
      </c>
      <c r="I21" s="42">
        <v>5</v>
      </c>
      <c r="J21" s="47"/>
      <c r="K21" s="20"/>
      <c r="L21" s="40"/>
      <c r="M21" s="43"/>
      <c r="N21" s="48"/>
      <c r="O21" s="25"/>
      <c r="P21" s="93"/>
    </row>
    <row r="22" spans="1:16" ht="15.75" x14ac:dyDescent="0.25">
      <c r="A22" s="4" t="s">
        <v>70</v>
      </c>
      <c r="B22" s="175"/>
      <c r="C22" s="21" t="s">
        <v>32</v>
      </c>
      <c r="D22" s="40">
        <v>6</v>
      </c>
      <c r="E22" s="42">
        <v>6</v>
      </c>
      <c r="F22" s="47">
        <v>4</v>
      </c>
      <c r="G22" s="20"/>
      <c r="H22" s="40">
        <v>6</v>
      </c>
      <c r="I22" s="42">
        <v>6</v>
      </c>
      <c r="J22" s="47">
        <v>4</v>
      </c>
      <c r="K22" s="20"/>
      <c r="L22" s="40"/>
      <c r="M22" s="43"/>
      <c r="N22" s="48"/>
      <c r="O22" s="25"/>
      <c r="P22" s="93"/>
    </row>
    <row r="23" spans="1:16" ht="15.75" x14ac:dyDescent="0.25">
      <c r="B23" s="176"/>
      <c r="C23" s="22" t="s">
        <v>42</v>
      </c>
      <c r="D23" s="40">
        <v>3</v>
      </c>
      <c r="E23" s="42">
        <v>3</v>
      </c>
      <c r="F23" s="47"/>
      <c r="G23" s="23"/>
      <c r="H23" s="40">
        <v>3</v>
      </c>
      <c r="I23" s="42">
        <v>3</v>
      </c>
      <c r="J23" s="47"/>
      <c r="K23" s="23"/>
      <c r="L23" s="41"/>
      <c r="M23" s="44"/>
      <c r="N23" s="49"/>
      <c r="O23" s="25"/>
      <c r="P23" s="93"/>
    </row>
    <row r="24" spans="1:16" s="9" customFormat="1" ht="15.75" x14ac:dyDescent="0.25">
      <c r="B24" s="28">
        <v>45</v>
      </c>
      <c r="C24" s="29" t="s">
        <v>16</v>
      </c>
      <c r="D24" s="29">
        <f>SUM(D20:D23)</f>
        <v>19</v>
      </c>
      <c r="E24" s="29">
        <f t="shared" ref="E24:N24" si="2">SUM(E20:E23)</f>
        <v>19</v>
      </c>
      <c r="F24" s="29">
        <f t="shared" si="2"/>
        <v>7</v>
      </c>
      <c r="G24" s="30"/>
      <c r="H24" s="29">
        <f t="shared" si="2"/>
        <v>19</v>
      </c>
      <c r="I24" s="29">
        <f t="shared" si="2"/>
        <v>19</v>
      </c>
      <c r="J24" s="29">
        <f t="shared" si="2"/>
        <v>7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0.84444444444444444</v>
      </c>
      <c r="P24" s="32">
        <f>+H24+I24</f>
        <v>38</v>
      </c>
    </row>
    <row r="25" spans="1:16" ht="15.75" x14ac:dyDescent="0.25">
      <c r="B25" s="192" t="s">
        <v>219</v>
      </c>
      <c r="C25" s="18" t="s">
        <v>41</v>
      </c>
      <c r="D25" s="40">
        <v>5</v>
      </c>
      <c r="E25" s="42">
        <v>5</v>
      </c>
      <c r="F25" s="47">
        <v>3</v>
      </c>
      <c r="G25" s="24"/>
      <c r="H25" s="40">
        <v>5</v>
      </c>
      <c r="I25" s="42">
        <v>5</v>
      </c>
      <c r="J25" s="47">
        <v>3</v>
      </c>
      <c r="K25" s="24"/>
      <c r="L25" s="39"/>
      <c r="M25" s="42"/>
      <c r="N25" s="47"/>
      <c r="O25" s="25"/>
      <c r="P25" s="93"/>
    </row>
    <row r="26" spans="1:16" ht="15.75" x14ac:dyDescent="0.25">
      <c r="A26" s="4" t="s">
        <v>220</v>
      </c>
      <c r="B26" s="175"/>
      <c r="C26" s="14" t="s">
        <v>43</v>
      </c>
      <c r="D26" s="40">
        <v>5</v>
      </c>
      <c r="E26" s="42">
        <v>5</v>
      </c>
      <c r="F26" s="47"/>
      <c r="G26" s="20"/>
      <c r="H26" s="40">
        <v>5</v>
      </c>
      <c r="I26" s="42">
        <v>5</v>
      </c>
      <c r="J26" s="47"/>
      <c r="K26" s="20"/>
      <c r="L26" s="40"/>
      <c r="M26" s="43"/>
      <c r="N26" s="48"/>
      <c r="O26" s="25"/>
      <c r="P26" s="93"/>
    </row>
    <row r="27" spans="1:16" ht="15.75" x14ac:dyDescent="0.25">
      <c r="A27" s="4" t="s">
        <v>221</v>
      </c>
      <c r="B27" s="175"/>
      <c r="C27" s="21" t="s">
        <v>32</v>
      </c>
      <c r="D27" s="40">
        <v>6</v>
      </c>
      <c r="E27" s="42">
        <v>6</v>
      </c>
      <c r="F27" s="47">
        <v>4</v>
      </c>
      <c r="G27" s="20"/>
      <c r="H27" s="40">
        <v>6</v>
      </c>
      <c r="I27" s="42">
        <v>6</v>
      </c>
      <c r="J27" s="47">
        <v>4</v>
      </c>
      <c r="K27" s="20"/>
      <c r="L27" s="40"/>
      <c r="M27" s="43"/>
      <c r="N27" s="48"/>
      <c r="O27" s="25"/>
      <c r="P27" s="93"/>
    </row>
    <row r="28" spans="1:16" ht="16.5" thickBot="1" x14ac:dyDescent="0.3">
      <c r="B28" s="176"/>
      <c r="C28" s="22" t="s">
        <v>42</v>
      </c>
      <c r="D28" s="40">
        <v>3</v>
      </c>
      <c r="E28" s="42">
        <v>3</v>
      </c>
      <c r="F28" s="47"/>
      <c r="G28" s="23"/>
      <c r="H28" s="40">
        <v>3</v>
      </c>
      <c r="I28" s="42">
        <v>3</v>
      </c>
      <c r="J28" s="47"/>
      <c r="K28" s="23"/>
      <c r="L28" s="41"/>
      <c r="M28" s="44"/>
      <c r="N28" s="49"/>
      <c r="O28" s="25"/>
      <c r="P28" s="93"/>
    </row>
    <row r="29" spans="1:16" s="9" customFormat="1" ht="16.5" thickBot="1" x14ac:dyDescent="0.3">
      <c r="A29" s="4"/>
      <c r="B29" s="37">
        <v>45</v>
      </c>
      <c r="C29" s="29" t="s">
        <v>16</v>
      </c>
      <c r="D29" s="29">
        <f>SUM(D25:D28)</f>
        <v>19</v>
      </c>
      <c r="E29" s="29">
        <f t="shared" ref="E29:N29" si="3">SUM(E25:E28)</f>
        <v>19</v>
      </c>
      <c r="F29" s="29">
        <f t="shared" si="3"/>
        <v>7</v>
      </c>
      <c r="G29" s="30"/>
      <c r="H29" s="29">
        <f t="shared" si="3"/>
        <v>19</v>
      </c>
      <c r="I29" s="29">
        <f t="shared" si="3"/>
        <v>19</v>
      </c>
      <c r="J29" s="29">
        <f t="shared" si="3"/>
        <v>7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0.84444444444444444</v>
      </c>
      <c r="P29" s="32">
        <f>+H29+I29</f>
        <v>38</v>
      </c>
    </row>
    <row r="30" spans="1:16" ht="15.75" x14ac:dyDescent="0.25">
      <c r="A30" s="4" t="s">
        <v>223</v>
      </c>
      <c r="B30" s="193" t="s">
        <v>222</v>
      </c>
      <c r="C30" s="18" t="s">
        <v>41</v>
      </c>
      <c r="D30" s="40">
        <v>5</v>
      </c>
      <c r="E30" s="42">
        <v>5</v>
      </c>
      <c r="F30" s="47">
        <v>3</v>
      </c>
      <c r="G30" s="24"/>
      <c r="H30" s="40">
        <v>5</v>
      </c>
      <c r="I30" s="42">
        <v>5</v>
      </c>
      <c r="J30" s="47">
        <v>3</v>
      </c>
      <c r="K30" s="24"/>
      <c r="L30" s="39"/>
      <c r="M30" s="42"/>
      <c r="N30" s="47"/>
      <c r="O30" s="25"/>
      <c r="P30" s="93"/>
    </row>
    <row r="31" spans="1:16" ht="15.75" x14ac:dyDescent="0.25">
      <c r="A31" s="4" t="s">
        <v>224</v>
      </c>
      <c r="B31" s="175"/>
      <c r="C31" s="14" t="s">
        <v>43</v>
      </c>
      <c r="D31" s="40">
        <v>5</v>
      </c>
      <c r="E31" s="42">
        <v>5</v>
      </c>
      <c r="F31" s="47"/>
      <c r="G31" s="20"/>
      <c r="H31" s="40">
        <v>5</v>
      </c>
      <c r="I31" s="42">
        <v>5</v>
      </c>
      <c r="J31" s="47"/>
      <c r="K31" s="20"/>
      <c r="L31" s="40"/>
      <c r="M31" s="43"/>
      <c r="N31" s="48"/>
      <c r="O31" s="25"/>
      <c r="P31" s="93"/>
    </row>
    <row r="32" spans="1:16" ht="15.75" x14ac:dyDescent="0.25">
      <c r="B32" s="175"/>
      <c r="C32" s="21" t="s">
        <v>32</v>
      </c>
      <c r="D32" s="40">
        <v>6</v>
      </c>
      <c r="E32" s="42">
        <v>6</v>
      </c>
      <c r="F32" s="47">
        <v>4</v>
      </c>
      <c r="G32" s="20"/>
      <c r="H32" s="40">
        <v>6</v>
      </c>
      <c r="I32" s="42">
        <v>6</v>
      </c>
      <c r="J32" s="47">
        <v>4</v>
      </c>
      <c r="K32" s="20"/>
      <c r="L32" s="40"/>
      <c r="M32" s="43"/>
      <c r="N32" s="48"/>
      <c r="O32" s="25"/>
      <c r="P32" s="93"/>
    </row>
    <row r="33" spans="1:16" ht="15.75" x14ac:dyDescent="0.25">
      <c r="B33" s="176"/>
      <c r="C33" s="22" t="s">
        <v>42</v>
      </c>
      <c r="D33" s="40">
        <v>3</v>
      </c>
      <c r="E33" s="42">
        <v>3</v>
      </c>
      <c r="F33" s="47"/>
      <c r="G33" s="23"/>
      <c r="H33" s="40">
        <v>3</v>
      </c>
      <c r="I33" s="42">
        <v>3</v>
      </c>
      <c r="J33" s="47"/>
      <c r="K33" s="20"/>
      <c r="L33" s="40"/>
      <c r="M33" s="43"/>
      <c r="N33" s="48"/>
      <c r="O33" s="25"/>
      <c r="P33" s="93"/>
    </row>
    <row r="34" spans="1:16" s="9" customFormat="1" ht="15.75" x14ac:dyDescent="0.25">
      <c r="B34" s="32">
        <v>45</v>
      </c>
      <c r="C34" s="29" t="s">
        <v>16</v>
      </c>
      <c r="D34" s="29">
        <f>SUM(D30:D33)</f>
        <v>19</v>
      </c>
      <c r="E34" s="29">
        <f t="shared" ref="E34:N34" si="4">SUM(E30:E33)</f>
        <v>19</v>
      </c>
      <c r="F34" s="29">
        <f t="shared" si="4"/>
        <v>7</v>
      </c>
      <c r="G34" s="30"/>
      <c r="H34" s="29">
        <f t="shared" si="4"/>
        <v>19</v>
      </c>
      <c r="I34" s="29">
        <f t="shared" si="4"/>
        <v>19</v>
      </c>
      <c r="J34" s="29">
        <f t="shared" si="4"/>
        <v>7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0.84444444444444444</v>
      </c>
      <c r="P34" s="32">
        <f>+H34+I34</f>
        <v>38</v>
      </c>
    </row>
    <row r="35" spans="1:16" ht="15.75" x14ac:dyDescent="0.25">
      <c r="A35" s="4" t="s">
        <v>109</v>
      </c>
      <c r="B35" s="194" t="s">
        <v>225</v>
      </c>
      <c r="C35" s="18" t="s">
        <v>41</v>
      </c>
      <c r="D35" s="40">
        <v>5</v>
      </c>
      <c r="E35" s="42">
        <v>5</v>
      </c>
      <c r="F35" s="47">
        <v>3</v>
      </c>
      <c r="G35" s="24"/>
      <c r="H35" s="40">
        <v>5</v>
      </c>
      <c r="I35" s="42">
        <v>5</v>
      </c>
      <c r="J35" s="47">
        <v>3</v>
      </c>
      <c r="K35" s="20"/>
      <c r="L35" s="40"/>
      <c r="M35" s="43"/>
      <c r="N35" s="48"/>
      <c r="O35" s="25"/>
      <c r="P35" s="93"/>
    </row>
    <row r="36" spans="1:16" ht="15.75" x14ac:dyDescent="0.25">
      <c r="A36" s="4" t="s">
        <v>110</v>
      </c>
      <c r="B36" s="179"/>
      <c r="C36" s="14" t="s">
        <v>43</v>
      </c>
      <c r="D36" s="40">
        <v>5</v>
      </c>
      <c r="E36" s="42">
        <v>5</v>
      </c>
      <c r="F36" s="47"/>
      <c r="G36" s="20"/>
      <c r="H36" s="40">
        <v>5</v>
      </c>
      <c r="I36" s="42">
        <v>5</v>
      </c>
      <c r="J36" s="47"/>
      <c r="K36" s="20"/>
      <c r="L36" s="40"/>
      <c r="M36" s="43"/>
      <c r="N36" s="48"/>
      <c r="O36" s="25"/>
      <c r="P36" s="93"/>
    </row>
    <row r="37" spans="1:16" ht="15.75" x14ac:dyDescent="0.25">
      <c r="B37" s="179"/>
      <c r="C37" s="21" t="s">
        <v>32</v>
      </c>
      <c r="D37" s="40">
        <v>6</v>
      </c>
      <c r="E37" s="42">
        <v>6</v>
      </c>
      <c r="F37" s="47">
        <v>4</v>
      </c>
      <c r="G37" s="20"/>
      <c r="H37" s="40">
        <v>6</v>
      </c>
      <c r="I37" s="42">
        <v>6</v>
      </c>
      <c r="J37" s="47">
        <v>4</v>
      </c>
      <c r="K37" s="20"/>
      <c r="L37" s="40"/>
      <c r="M37" s="43"/>
      <c r="N37" s="48"/>
      <c r="O37" s="25"/>
      <c r="P37" s="93"/>
    </row>
    <row r="38" spans="1:16" ht="15.75" x14ac:dyDescent="0.25">
      <c r="B38" s="179"/>
      <c r="C38" s="22" t="s">
        <v>42</v>
      </c>
      <c r="D38" s="40">
        <v>3</v>
      </c>
      <c r="E38" s="42">
        <v>3</v>
      </c>
      <c r="F38" s="47"/>
      <c r="G38" s="23"/>
      <c r="H38" s="40">
        <v>3</v>
      </c>
      <c r="I38" s="42">
        <v>3</v>
      </c>
      <c r="J38" s="47"/>
      <c r="K38" s="20"/>
      <c r="L38" s="40"/>
      <c r="M38" s="43"/>
      <c r="N38" s="48"/>
      <c r="O38" s="25"/>
      <c r="P38" s="93"/>
    </row>
    <row r="39" spans="1:16" s="8" customFormat="1" ht="16.5" thickBot="1" x14ac:dyDescent="0.3">
      <c r="B39" s="32">
        <v>45</v>
      </c>
      <c r="C39" s="29" t="s">
        <v>16</v>
      </c>
      <c r="D39" s="29">
        <f>SUM(D35:D38)</f>
        <v>19</v>
      </c>
      <c r="E39" s="29">
        <f t="shared" ref="E39:N39" si="5">SUM(E35:E38)</f>
        <v>19</v>
      </c>
      <c r="F39" s="29">
        <f t="shared" si="5"/>
        <v>7</v>
      </c>
      <c r="G39" s="30"/>
      <c r="H39" s="29">
        <f t="shared" si="5"/>
        <v>19</v>
      </c>
      <c r="I39" s="29">
        <f t="shared" si="5"/>
        <v>19</v>
      </c>
      <c r="J39" s="29">
        <f t="shared" si="5"/>
        <v>7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>
        <f>+(H39+I39)/B39</f>
        <v>0.84444444444444444</v>
      </c>
      <c r="P39" s="32">
        <f>+H39+I39</f>
        <v>38</v>
      </c>
    </row>
    <row r="40" spans="1:16" ht="15.75" x14ac:dyDescent="0.25">
      <c r="A40" s="4" t="s">
        <v>77</v>
      </c>
      <c r="B40" s="193" t="s">
        <v>226</v>
      </c>
      <c r="C40" s="18" t="s">
        <v>41</v>
      </c>
      <c r="D40" s="40">
        <v>16</v>
      </c>
      <c r="E40" s="42">
        <v>16</v>
      </c>
      <c r="F40" s="47">
        <v>10</v>
      </c>
      <c r="G40" s="24"/>
      <c r="H40" s="40">
        <v>16</v>
      </c>
      <c r="I40" s="42">
        <v>16</v>
      </c>
      <c r="J40" s="47">
        <v>10</v>
      </c>
      <c r="K40" s="20"/>
      <c r="L40" s="40"/>
      <c r="M40" s="43"/>
      <c r="N40" s="48"/>
      <c r="O40" s="25"/>
      <c r="P40" s="93"/>
    </row>
    <row r="41" spans="1:16" ht="15.75" x14ac:dyDescent="0.25">
      <c r="A41" s="4" t="s">
        <v>78</v>
      </c>
      <c r="B41" s="175"/>
      <c r="C41" s="14" t="s">
        <v>43</v>
      </c>
      <c r="D41" s="40">
        <v>16</v>
      </c>
      <c r="E41" s="42">
        <v>16</v>
      </c>
      <c r="F41" s="47"/>
      <c r="G41" s="20"/>
      <c r="H41" s="40">
        <v>16</v>
      </c>
      <c r="I41" s="42">
        <v>16</v>
      </c>
      <c r="J41" s="47"/>
      <c r="K41" s="20"/>
      <c r="L41" s="40"/>
      <c r="M41" s="43"/>
      <c r="N41" s="48"/>
      <c r="O41" s="25"/>
      <c r="P41" s="93"/>
    </row>
    <row r="42" spans="1:16" ht="15.75" x14ac:dyDescent="0.25">
      <c r="B42" s="175"/>
      <c r="C42" s="21" t="s">
        <v>32</v>
      </c>
      <c r="D42" s="40">
        <v>19</v>
      </c>
      <c r="E42" s="42">
        <v>19</v>
      </c>
      <c r="F42" s="47">
        <v>20</v>
      </c>
      <c r="G42" s="20"/>
      <c r="H42" s="40">
        <v>19</v>
      </c>
      <c r="I42" s="42">
        <v>19</v>
      </c>
      <c r="J42" s="47">
        <v>20</v>
      </c>
      <c r="K42" s="20"/>
      <c r="L42" s="40"/>
      <c r="M42" s="43"/>
      <c r="N42" s="48"/>
      <c r="O42" s="25"/>
      <c r="P42" s="93"/>
    </row>
    <row r="43" spans="1:16" ht="15.75" x14ac:dyDescent="0.25">
      <c r="B43" s="176"/>
      <c r="C43" s="22" t="s">
        <v>42</v>
      </c>
      <c r="D43" s="40">
        <v>9</v>
      </c>
      <c r="E43" s="42">
        <v>9</v>
      </c>
      <c r="F43" s="47"/>
      <c r="G43" s="23"/>
      <c r="H43" s="40">
        <v>9</v>
      </c>
      <c r="I43" s="42">
        <v>9</v>
      </c>
      <c r="J43" s="47"/>
      <c r="K43" s="20"/>
      <c r="L43" s="40"/>
      <c r="M43" s="43"/>
      <c r="N43" s="48"/>
      <c r="O43" s="25"/>
      <c r="P43" s="93"/>
    </row>
    <row r="44" spans="1:16" s="8" customFormat="1" ht="16.5" thickBot="1" x14ac:dyDescent="0.3">
      <c r="B44" s="36">
        <v>150</v>
      </c>
      <c r="C44" s="29" t="s">
        <v>16</v>
      </c>
      <c r="D44" s="29">
        <f>SUM(D40:D43)</f>
        <v>60</v>
      </c>
      <c r="E44" s="29">
        <f t="shared" ref="E44:F44" si="6">SUM(E40:E43)</f>
        <v>60</v>
      </c>
      <c r="F44" s="29">
        <f t="shared" si="6"/>
        <v>30</v>
      </c>
      <c r="G44" s="30"/>
      <c r="H44" s="29">
        <f t="shared" ref="H44:J44" si="7">SUM(H40:H43)</f>
        <v>60</v>
      </c>
      <c r="I44" s="29">
        <f t="shared" si="7"/>
        <v>60</v>
      </c>
      <c r="J44" s="29">
        <f t="shared" si="7"/>
        <v>30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>
        <f>+(H44+I44)/B44</f>
        <v>0.8</v>
      </c>
      <c r="P44" s="32">
        <f>+H44+I44</f>
        <v>120</v>
      </c>
    </row>
    <row r="45" spans="1:16" ht="15.75" x14ac:dyDescent="0.25">
      <c r="A45" s="4" t="s">
        <v>149</v>
      </c>
      <c r="B45" s="198" t="s">
        <v>227</v>
      </c>
      <c r="C45" s="18" t="s">
        <v>41</v>
      </c>
      <c r="D45" s="40">
        <v>15</v>
      </c>
      <c r="E45" s="43">
        <v>15</v>
      </c>
      <c r="F45" s="48">
        <v>5</v>
      </c>
      <c r="G45" s="26"/>
      <c r="H45" s="40">
        <v>15</v>
      </c>
      <c r="I45" s="43">
        <v>15</v>
      </c>
      <c r="J45" s="48">
        <v>5</v>
      </c>
      <c r="K45" s="26"/>
      <c r="L45" s="40"/>
      <c r="M45" s="42"/>
      <c r="N45" s="48"/>
      <c r="O45" s="25"/>
      <c r="P45" s="93"/>
    </row>
    <row r="46" spans="1:16" ht="15.75" x14ac:dyDescent="0.25">
      <c r="A46" s="4" t="s">
        <v>150</v>
      </c>
      <c r="B46" s="196"/>
      <c r="C46" s="14" t="s">
        <v>43</v>
      </c>
      <c r="D46" s="40">
        <v>10</v>
      </c>
      <c r="E46" s="43">
        <v>10</v>
      </c>
      <c r="F46" s="48">
        <v>5</v>
      </c>
      <c r="G46" s="27"/>
      <c r="H46" s="40">
        <v>10</v>
      </c>
      <c r="I46" s="43">
        <v>10</v>
      </c>
      <c r="J46" s="48">
        <v>5</v>
      </c>
      <c r="K46" s="27"/>
      <c r="L46" s="40"/>
      <c r="M46" s="42"/>
      <c r="N46" s="48"/>
      <c r="O46" s="25"/>
      <c r="P46" s="93"/>
    </row>
    <row r="47" spans="1:16" ht="15.75" x14ac:dyDescent="0.25">
      <c r="B47" s="196"/>
      <c r="C47" s="21" t="s">
        <v>32</v>
      </c>
      <c r="D47" s="40">
        <v>20</v>
      </c>
      <c r="E47" s="43">
        <v>20</v>
      </c>
      <c r="F47" s="48"/>
      <c r="G47" s="27"/>
      <c r="H47" s="40">
        <v>20</v>
      </c>
      <c r="I47" s="43">
        <v>20</v>
      </c>
      <c r="J47" s="48"/>
      <c r="K47" s="27"/>
      <c r="L47" s="40"/>
      <c r="M47" s="42"/>
      <c r="N47" s="48"/>
      <c r="O47" s="25"/>
      <c r="P47" s="93"/>
    </row>
    <row r="48" spans="1:16" ht="15.75" x14ac:dyDescent="0.25">
      <c r="B48" s="197"/>
      <c r="C48" s="22" t="s">
        <v>42</v>
      </c>
      <c r="D48" s="40">
        <v>5</v>
      </c>
      <c r="E48" s="43">
        <v>5</v>
      </c>
      <c r="F48" s="48"/>
      <c r="G48" s="27"/>
      <c r="H48" s="40">
        <v>5</v>
      </c>
      <c r="I48" s="43">
        <v>5</v>
      </c>
      <c r="J48" s="48"/>
      <c r="K48" s="27"/>
      <c r="L48" s="40"/>
      <c r="M48" s="42"/>
      <c r="N48" s="48"/>
      <c r="O48" s="25"/>
      <c r="P48" s="93"/>
    </row>
    <row r="49" spans="1:16" s="8" customFormat="1" ht="15.75" x14ac:dyDescent="0.25">
      <c r="B49" s="36">
        <v>120</v>
      </c>
      <c r="C49" s="29" t="s">
        <v>16</v>
      </c>
      <c r="D49" s="29">
        <f>SUM(D45:D48)</f>
        <v>50</v>
      </c>
      <c r="E49" s="29">
        <f t="shared" ref="E49:F49" si="9">SUM(E45:E48)</f>
        <v>50</v>
      </c>
      <c r="F49" s="29">
        <f t="shared" si="9"/>
        <v>10</v>
      </c>
      <c r="G49" s="30"/>
      <c r="H49" s="29">
        <f>SUM(H45:H48)</f>
        <v>50</v>
      </c>
      <c r="I49" s="29">
        <f>SUM(I45:I48)</f>
        <v>50</v>
      </c>
      <c r="J49" s="29">
        <f>SUM(J45:J48)</f>
        <v>10</v>
      </c>
      <c r="K49" s="30"/>
      <c r="L49" s="29">
        <f t="shared" ref="L49:N49" si="10">SUM(L37:L48)</f>
        <v>0</v>
      </c>
      <c r="M49" s="29">
        <f t="shared" si="10"/>
        <v>0</v>
      </c>
      <c r="N49" s="29">
        <f t="shared" si="10"/>
        <v>0</v>
      </c>
      <c r="O49" s="31">
        <f>+(H49+I49)/B49</f>
        <v>0.83333333333333337</v>
      </c>
      <c r="P49" s="32">
        <f>+H49+I49</f>
        <v>100</v>
      </c>
    </row>
    <row r="50" spans="1:16" ht="15.75" x14ac:dyDescent="0.25">
      <c r="A50" s="4" t="s">
        <v>86</v>
      </c>
      <c r="B50" s="199" t="s">
        <v>228</v>
      </c>
      <c r="C50" s="18" t="s">
        <v>41</v>
      </c>
      <c r="D50" s="40">
        <v>5</v>
      </c>
      <c r="E50" s="42">
        <v>5</v>
      </c>
      <c r="F50" s="47">
        <v>6</v>
      </c>
      <c r="G50" s="24"/>
      <c r="H50" s="40">
        <v>5</v>
      </c>
      <c r="I50" s="42">
        <v>5</v>
      </c>
      <c r="J50" s="47">
        <v>6</v>
      </c>
      <c r="K50" s="27"/>
      <c r="L50" s="40"/>
      <c r="M50" s="42"/>
      <c r="N50" s="48"/>
      <c r="O50" s="25"/>
      <c r="P50" s="93"/>
    </row>
    <row r="51" spans="1:16" ht="15.75" x14ac:dyDescent="0.25">
      <c r="A51" s="4" t="s">
        <v>87</v>
      </c>
      <c r="B51" s="200"/>
      <c r="C51" s="14" t="s">
        <v>43</v>
      </c>
      <c r="D51" s="40">
        <v>5</v>
      </c>
      <c r="E51" s="42">
        <v>5</v>
      </c>
      <c r="F51" s="47">
        <v>6</v>
      </c>
      <c r="G51" s="20"/>
      <c r="H51" s="40">
        <v>5</v>
      </c>
      <c r="I51" s="42">
        <v>5</v>
      </c>
      <c r="J51" s="47">
        <v>6</v>
      </c>
      <c r="K51" s="27"/>
      <c r="L51" s="40"/>
      <c r="M51" s="42"/>
      <c r="N51" s="48"/>
      <c r="O51" s="25"/>
      <c r="P51" s="93"/>
    </row>
    <row r="52" spans="1:16" ht="15.75" x14ac:dyDescent="0.25">
      <c r="B52" s="196"/>
      <c r="C52" s="21" t="s">
        <v>32</v>
      </c>
      <c r="D52" s="40">
        <v>7</v>
      </c>
      <c r="E52" s="42">
        <v>7</v>
      </c>
      <c r="F52" s="47">
        <v>2</v>
      </c>
      <c r="G52" s="20"/>
      <c r="H52" s="40">
        <v>7</v>
      </c>
      <c r="I52" s="42">
        <v>7</v>
      </c>
      <c r="J52" s="47">
        <v>2</v>
      </c>
      <c r="K52" s="27"/>
      <c r="L52" s="40"/>
      <c r="M52" s="42"/>
      <c r="N52" s="48"/>
      <c r="O52" s="25"/>
      <c r="P52" s="93"/>
    </row>
    <row r="53" spans="1:16" ht="15.75" x14ac:dyDescent="0.25">
      <c r="B53" s="197"/>
      <c r="C53" s="22" t="s">
        <v>42</v>
      </c>
      <c r="D53" s="40">
        <v>4</v>
      </c>
      <c r="E53" s="42">
        <v>4</v>
      </c>
      <c r="F53" s="47">
        <v>4</v>
      </c>
      <c r="G53" s="23"/>
      <c r="H53" s="40">
        <v>4</v>
      </c>
      <c r="I53" s="42">
        <v>4</v>
      </c>
      <c r="J53" s="47">
        <v>4</v>
      </c>
      <c r="K53" s="27"/>
      <c r="L53" s="40"/>
      <c r="M53" s="42"/>
      <c r="N53" s="48"/>
      <c r="O53" s="25"/>
      <c r="P53" s="93"/>
    </row>
    <row r="54" spans="1:16" ht="15.75" x14ac:dyDescent="0.25">
      <c r="B54" s="36">
        <v>60</v>
      </c>
      <c r="C54" s="29" t="s">
        <v>16</v>
      </c>
      <c r="D54" s="29">
        <f>SUM(D50:D53)</f>
        <v>21</v>
      </c>
      <c r="E54" s="29">
        <f>SUM(E50:E53)</f>
        <v>21</v>
      </c>
      <c r="F54" s="29">
        <f>SUM(F50:F53)</f>
        <v>18</v>
      </c>
      <c r="G54" s="30"/>
      <c r="H54" s="29">
        <f>SUM(H50:H53)</f>
        <v>21</v>
      </c>
      <c r="I54" s="29">
        <f>SUM(I50:I53)</f>
        <v>21</v>
      </c>
      <c r="J54" s="29">
        <f>SUM(J50:J53)</f>
        <v>18</v>
      </c>
      <c r="K54" s="30"/>
      <c r="L54" s="29">
        <f t="shared" ref="L54:N54" si="11">SUM(L41:L53)</f>
        <v>0</v>
      </c>
      <c r="M54" s="29">
        <f t="shared" si="11"/>
        <v>0</v>
      </c>
      <c r="N54" s="29">
        <f t="shared" si="11"/>
        <v>0</v>
      </c>
      <c r="O54" s="31">
        <f>+(H54+I54)/B54</f>
        <v>0.7</v>
      </c>
      <c r="P54" s="32">
        <f>+H54+I54</f>
        <v>42</v>
      </c>
    </row>
    <row r="55" spans="1:16" ht="15.75" x14ac:dyDescent="0.25">
      <c r="A55" s="4" t="s">
        <v>86</v>
      </c>
      <c r="B55" s="199" t="s">
        <v>229</v>
      </c>
      <c r="C55" s="18" t="s">
        <v>41</v>
      </c>
      <c r="D55" s="40">
        <v>5</v>
      </c>
      <c r="E55" s="42">
        <v>5</v>
      </c>
      <c r="F55" s="47">
        <v>6</v>
      </c>
      <c r="G55" s="24"/>
      <c r="H55" s="40">
        <v>5</v>
      </c>
      <c r="I55" s="42">
        <v>5</v>
      </c>
      <c r="J55" s="47">
        <v>6</v>
      </c>
      <c r="K55" s="27"/>
      <c r="L55" s="40"/>
      <c r="M55" s="42"/>
      <c r="N55" s="48"/>
      <c r="O55" s="25"/>
      <c r="P55" s="93"/>
    </row>
    <row r="56" spans="1:16" ht="15.75" x14ac:dyDescent="0.25">
      <c r="A56" s="4" t="s">
        <v>87</v>
      </c>
      <c r="B56" s="196"/>
      <c r="C56" s="14" t="s">
        <v>43</v>
      </c>
      <c r="D56" s="40">
        <v>5</v>
      </c>
      <c r="E56" s="42">
        <v>5</v>
      </c>
      <c r="F56" s="47">
        <v>6</v>
      </c>
      <c r="G56" s="20"/>
      <c r="H56" s="40">
        <v>5</v>
      </c>
      <c r="I56" s="42">
        <v>5</v>
      </c>
      <c r="J56" s="47">
        <v>6</v>
      </c>
      <c r="K56" s="27"/>
      <c r="L56" s="40"/>
      <c r="M56" s="42"/>
      <c r="N56" s="48"/>
      <c r="O56" s="25"/>
      <c r="P56" s="93"/>
    </row>
    <row r="57" spans="1:16" ht="15.75" x14ac:dyDescent="0.25">
      <c r="B57" s="196"/>
      <c r="C57" s="21" t="s">
        <v>32</v>
      </c>
      <c r="D57" s="40">
        <v>7</v>
      </c>
      <c r="E57" s="42">
        <v>7</v>
      </c>
      <c r="F57" s="47">
        <v>2</v>
      </c>
      <c r="G57" s="20"/>
      <c r="H57" s="40">
        <v>7</v>
      </c>
      <c r="I57" s="42">
        <v>7</v>
      </c>
      <c r="J57" s="47">
        <v>2</v>
      </c>
      <c r="K57" s="27"/>
      <c r="L57" s="40"/>
      <c r="M57" s="42"/>
      <c r="N57" s="48"/>
      <c r="O57" s="25"/>
      <c r="P57" s="93"/>
    </row>
    <row r="58" spans="1:16" ht="15.75" x14ac:dyDescent="0.25">
      <c r="B58" s="197"/>
      <c r="C58" s="22" t="s">
        <v>42</v>
      </c>
      <c r="D58" s="40">
        <v>4</v>
      </c>
      <c r="E58" s="42">
        <v>4</v>
      </c>
      <c r="F58" s="47">
        <v>4</v>
      </c>
      <c r="G58" s="23"/>
      <c r="H58" s="40">
        <v>4</v>
      </c>
      <c r="I58" s="42">
        <v>4</v>
      </c>
      <c r="J58" s="47">
        <v>4</v>
      </c>
      <c r="K58" s="27"/>
      <c r="L58" s="40"/>
      <c r="M58" s="42"/>
      <c r="N58" s="48"/>
      <c r="O58" s="25"/>
      <c r="P58" s="93"/>
    </row>
    <row r="59" spans="1:16" s="8" customFormat="1" ht="16.5" thickBot="1" x14ac:dyDescent="0.3">
      <c r="B59" s="94">
        <v>60</v>
      </c>
      <c r="C59" s="29" t="s">
        <v>16</v>
      </c>
      <c r="D59" s="29">
        <f>SUM(D55:D58)</f>
        <v>21</v>
      </c>
      <c r="E59" s="29">
        <f>SUM(E55:E58)</f>
        <v>21</v>
      </c>
      <c r="F59" s="29">
        <f>SUM(F55:F58)</f>
        <v>18</v>
      </c>
      <c r="G59" s="30"/>
      <c r="H59" s="29">
        <f>SUM(H55:H58)</f>
        <v>21</v>
      </c>
      <c r="I59" s="29">
        <f>SUM(I55:I58)</f>
        <v>21</v>
      </c>
      <c r="J59" s="29">
        <f>SUM(J55:J58)</f>
        <v>18</v>
      </c>
      <c r="K59" s="30"/>
      <c r="L59" s="29">
        <f t="shared" ref="L59:N59" si="12">SUM(L45:L58)</f>
        <v>0</v>
      </c>
      <c r="M59" s="29">
        <f t="shared" si="12"/>
        <v>0</v>
      </c>
      <c r="N59" s="29">
        <f t="shared" si="12"/>
        <v>0</v>
      </c>
      <c r="O59" s="31">
        <f>+(H59+I59)/B59</f>
        <v>0.7</v>
      </c>
      <c r="P59" s="32">
        <f>+H59+I59</f>
        <v>42</v>
      </c>
    </row>
    <row r="60" spans="1:16" ht="15.75" customHeight="1" x14ac:dyDescent="0.25">
      <c r="B60" s="195" t="s">
        <v>25</v>
      </c>
      <c r="C60" s="18" t="s">
        <v>41</v>
      </c>
      <c r="D60" s="40"/>
      <c r="E60" s="43"/>
      <c r="F60" s="48"/>
      <c r="G60" s="27"/>
      <c r="H60" s="40"/>
      <c r="I60" s="42"/>
      <c r="J60" s="48"/>
      <c r="K60" s="27"/>
      <c r="L60" s="40"/>
      <c r="M60" s="42"/>
      <c r="N60" s="48"/>
      <c r="O60" s="25"/>
      <c r="P60" s="93"/>
    </row>
    <row r="61" spans="1:16" ht="15.75" x14ac:dyDescent="0.25">
      <c r="B61" s="196"/>
      <c r="C61" s="14" t="s">
        <v>43</v>
      </c>
      <c r="D61" s="40"/>
      <c r="E61" s="43"/>
      <c r="F61" s="48"/>
      <c r="G61" s="27"/>
      <c r="H61" s="40"/>
      <c r="I61" s="43"/>
      <c r="J61" s="48"/>
      <c r="K61" s="27"/>
      <c r="L61" s="40"/>
      <c r="M61" s="43"/>
      <c r="N61" s="48"/>
      <c r="O61" s="25"/>
      <c r="P61" s="93"/>
    </row>
    <row r="62" spans="1:16" ht="15.75" x14ac:dyDescent="0.25">
      <c r="B62" s="196"/>
      <c r="C62" s="21" t="s">
        <v>32</v>
      </c>
      <c r="D62" s="40">
        <v>150</v>
      </c>
      <c r="E62" s="43"/>
      <c r="F62" s="48"/>
      <c r="G62" s="27"/>
      <c r="H62" s="40">
        <v>150</v>
      </c>
      <c r="I62" s="43"/>
      <c r="J62" s="48"/>
      <c r="K62" s="27"/>
      <c r="L62" s="40"/>
      <c r="M62" s="43"/>
      <c r="N62" s="48"/>
      <c r="O62" s="25"/>
      <c r="P62" s="93"/>
    </row>
    <row r="63" spans="1:16" ht="15.75" x14ac:dyDescent="0.25">
      <c r="B63" s="197"/>
      <c r="C63" s="22" t="s">
        <v>42</v>
      </c>
      <c r="D63" s="41"/>
      <c r="E63" s="44"/>
      <c r="F63" s="49"/>
      <c r="G63" s="27"/>
      <c r="H63" s="168" t="s">
        <v>44</v>
      </c>
      <c r="I63" s="169"/>
      <c r="J63" s="170"/>
      <c r="K63" s="27"/>
      <c r="L63" s="168" t="s">
        <v>44</v>
      </c>
      <c r="M63" s="169"/>
      <c r="N63" s="170"/>
      <c r="O63" s="25"/>
      <c r="P63" s="93"/>
    </row>
    <row r="64" spans="1:16" s="8" customFormat="1" ht="15.75" x14ac:dyDescent="0.25">
      <c r="B64" s="51">
        <v>150</v>
      </c>
      <c r="C64" s="52" t="s">
        <v>16</v>
      </c>
      <c r="D64" s="52">
        <f>SUM(D60:D63)</f>
        <v>150</v>
      </c>
      <c r="E64" s="52">
        <f>SUM(E60:E63)</f>
        <v>0</v>
      </c>
      <c r="F64" s="52">
        <f>SUM(F60:F63)</f>
        <v>0</v>
      </c>
      <c r="G64" s="53"/>
      <c r="H64" s="52">
        <f>+H60+H61+H62</f>
        <v>150</v>
      </c>
      <c r="I64" s="52">
        <f>+I60+I61+I62</f>
        <v>0</v>
      </c>
      <c r="J64" s="52">
        <f>+J60+J61+J62</f>
        <v>0</v>
      </c>
      <c r="K64" s="52"/>
      <c r="L64" s="52"/>
      <c r="M64" s="52"/>
      <c r="N64" s="52"/>
      <c r="O64" s="31">
        <f>+(H64+I64)/B64</f>
        <v>1</v>
      </c>
      <c r="P64" s="32">
        <f>+H64+I64</f>
        <v>150</v>
      </c>
    </row>
    <row r="65" spans="2:16" ht="23.25" x14ac:dyDescent="0.35">
      <c r="B65" s="55">
        <v>825</v>
      </c>
      <c r="C65" s="171" t="s">
        <v>34</v>
      </c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3"/>
      <c r="O65" s="7">
        <f>+P65/B65</f>
        <v>0.83151515151515154</v>
      </c>
      <c r="P65" s="56">
        <f>SUM(P14:P64)</f>
        <v>686</v>
      </c>
    </row>
    <row r="68" spans="2:16" ht="15.75" x14ac:dyDescent="0.25">
      <c r="B68" s="60" t="s">
        <v>48</v>
      </c>
      <c r="C68" s="61"/>
      <c r="D68" s="62"/>
      <c r="E68" s="62"/>
      <c r="F68" s="62"/>
      <c r="G68" s="62"/>
      <c r="H68" s="62"/>
    </row>
    <row r="69" spans="2:16" ht="15.75" x14ac:dyDescent="0.25">
      <c r="B69"/>
      <c r="C69" s="60"/>
      <c r="D69" s="62"/>
      <c r="E69" s="62"/>
      <c r="F69" s="62"/>
      <c r="G69" s="62"/>
      <c r="H69" s="62"/>
    </row>
    <row r="70" spans="2:16" ht="15.75" x14ac:dyDescent="0.25">
      <c r="B70" t="s">
        <v>60</v>
      </c>
      <c r="C70" s="61"/>
      <c r="D70" s="62"/>
      <c r="E70" s="62"/>
      <c r="F70" s="62"/>
      <c r="G70" s="62"/>
      <c r="H70" s="62"/>
    </row>
    <row r="71" spans="2:16" ht="15.75" x14ac:dyDescent="0.25">
      <c r="B71"/>
      <c r="C71" s="60"/>
      <c r="D71" s="62"/>
      <c r="E71" s="62"/>
      <c r="F71" s="62"/>
      <c r="G71" s="62"/>
      <c r="H71" s="62"/>
    </row>
    <row r="72" spans="2:16" ht="15.75" x14ac:dyDescent="0.25">
      <c r="B72" s="60" t="s">
        <v>49</v>
      </c>
      <c r="C72" s="61"/>
      <c r="D72" s="62"/>
      <c r="E72" s="62"/>
      <c r="F72" s="62"/>
      <c r="G72" s="62"/>
      <c r="H72" s="62"/>
    </row>
    <row r="73" spans="2:16" x14ac:dyDescent="0.2">
      <c r="B73"/>
      <c r="C73"/>
      <c r="D73" s="62"/>
      <c r="E73" s="62"/>
      <c r="F73" s="62"/>
      <c r="G73" s="62"/>
      <c r="H73" s="62"/>
    </row>
    <row r="74" spans="2:16" ht="30" x14ac:dyDescent="0.2">
      <c r="B74" s="63" t="s">
        <v>50</v>
      </c>
      <c r="C74" s="64"/>
      <c r="D74" s="62"/>
      <c r="E74" s="62"/>
      <c r="F74" s="62"/>
      <c r="G74" s="62"/>
      <c r="H74" s="62"/>
    </row>
    <row r="75" spans="2:16" x14ac:dyDescent="0.2">
      <c r="B75"/>
      <c r="C75"/>
      <c r="D75" s="62"/>
      <c r="E75" s="62"/>
      <c r="F75" s="62"/>
      <c r="G75" s="62"/>
      <c r="H75" s="62"/>
    </row>
    <row r="76" spans="2:16" ht="15.75" x14ac:dyDescent="0.25">
      <c r="B76" s="63" t="s">
        <v>51</v>
      </c>
      <c r="C76" s="61"/>
      <c r="D76" s="62"/>
      <c r="E76" s="62"/>
      <c r="F76" s="62"/>
      <c r="G76" s="62"/>
      <c r="H76" s="62"/>
    </row>
    <row r="77" spans="2:16" x14ac:dyDescent="0.2">
      <c r="B77"/>
      <c r="C77"/>
      <c r="D77" s="62"/>
      <c r="E77" s="62"/>
      <c r="F77" s="62"/>
      <c r="G77" s="62"/>
      <c r="H77" s="62"/>
    </row>
    <row r="78" spans="2:16" x14ac:dyDescent="0.2">
      <c r="B78" s="65" t="s">
        <v>52</v>
      </c>
      <c r="C78" s="62"/>
      <c r="D78" s="62"/>
      <c r="E78" s="62"/>
      <c r="F78" s="62"/>
      <c r="G78" s="62"/>
      <c r="H78" s="62"/>
    </row>
    <row r="79" spans="2:16" x14ac:dyDescent="0.2">
      <c r="B79" s="65" t="s">
        <v>53</v>
      </c>
      <c r="C79"/>
      <c r="D79" s="62"/>
      <c r="E79" s="62"/>
      <c r="F79" s="62"/>
      <c r="G79" s="62"/>
      <c r="H79" s="62"/>
    </row>
  </sheetData>
  <mergeCells count="19">
    <mergeCell ref="H63:J63"/>
    <mergeCell ref="L63:N63"/>
    <mergeCell ref="C65:N65"/>
    <mergeCell ref="B60:B63"/>
    <mergeCell ref="B45:B48"/>
    <mergeCell ref="B50:B53"/>
    <mergeCell ref="B55:B58"/>
    <mergeCell ref="L8:N8"/>
    <mergeCell ref="B10:B13"/>
    <mergeCell ref="B40:B43"/>
    <mergeCell ref="B8:B9"/>
    <mergeCell ref="C8:C9"/>
    <mergeCell ref="D8:F8"/>
    <mergeCell ref="H8:J8"/>
    <mergeCell ref="B15:B18"/>
    <mergeCell ref="B20:B23"/>
    <mergeCell ref="B25:B28"/>
    <mergeCell ref="B30:B33"/>
    <mergeCell ref="B35:B3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12" zoomScale="85" zoomScaleNormal="85" workbookViewId="0">
      <selection activeCell="I31" sqref="I31"/>
    </sheetView>
  </sheetViews>
  <sheetFormatPr baseColWidth="10" defaultColWidth="11.33203125" defaultRowHeight="15" x14ac:dyDescent="0.2"/>
  <cols>
    <col min="1" max="1" width="20" style="4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81</v>
      </c>
      <c r="I2" s="62"/>
      <c r="J2" s="73"/>
      <c r="K2" s="62"/>
      <c r="L2" s="74"/>
    </row>
    <row r="3" spans="1:16" ht="23.25" x14ac:dyDescent="0.35">
      <c r="B3" s="88" t="s">
        <v>84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75"/>
      <c r="P9" s="75"/>
    </row>
    <row r="10" spans="1:16" ht="15.75" x14ac:dyDescent="0.25">
      <c r="A10" s="4" t="s">
        <v>85</v>
      </c>
      <c r="B10" s="174" t="s">
        <v>83</v>
      </c>
      <c r="C10" s="18" t="s">
        <v>41</v>
      </c>
      <c r="D10" s="77">
        <v>3</v>
      </c>
      <c r="E10" s="78">
        <v>3</v>
      </c>
      <c r="F10" s="79"/>
      <c r="G10" s="19"/>
      <c r="H10" s="40">
        <v>3</v>
      </c>
      <c r="I10" s="42">
        <v>3</v>
      </c>
      <c r="J10" s="47"/>
      <c r="K10" s="19"/>
      <c r="L10" s="39"/>
      <c r="M10" s="42"/>
      <c r="N10" s="47"/>
      <c r="O10" s="75"/>
      <c r="P10" s="75"/>
    </row>
    <row r="11" spans="1:16" ht="15.75" x14ac:dyDescent="0.25">
      <c r="A11" s="4" t="s">
        <v>86</v>
      </c>
      <c r="B11" s="175"/>
      <c r="C11" s="14" t="s">
        <v>43</v>
      </c>
      <c r="D11" s="80">
        <v>2</v>
      </c>
      <c r="E11" s="81">
        <v>3</v>
      </c>
      <c r="F11" s="82">
        <v>3</v>
      </c>
      <c r="G11" s="20"/>
      <c r="H11" s="40">
        <v>2</v>
      </c>
      <c r="I11" s="42">
        <v>3</v>
      </c>
      <c r="J11" s="47">
        <v>3</v>
      </c>
      <c r="K11" s="20"/>
      <c r="L11" s="40"/>
      <c r="M11" s="43"/>
      <c r="N11" s="48"/>
      <c r="O11" s="75"/>
      <c r="P11" s="75"/>
    </row>
    <row r="12" spans="1:16" ht="15.75" x14ac:dyDescent="0.25">
      <c r="A12" s="4" t="s">
        <v>87</v>
      </c>
      <c r="B12" s="175"/>
      <c r="C12" s="21" t="s">
        <v>32</v>
      </c>
      <c r="D12" s="80">
        <v>3</v>
      </c>
      <c r="E12" s="81">
        <v>3</v>
      </c>
      <c r="F12" s="82">
        <v>3</v>
      </c>
      <c r="G12" s="20"/>
      <c r="H12" s="40">
        <v>3</v>
      </c>
      <c r="I12" s="42">
        <v>3</v>
      </c>
      <c r="J12" s="47">
        <v>3</v>
      </c>
      <c r="K12" s="20"/>
      <c r="L12" s="40"/>
      <c r="M12" s="43"/>
      <c r="N12" s="48"/>
      <c r="O12" s="75"/>
      <c r="P12" s="75"/>
    </row>
    <row r="13" spans="1:16" ht="15.75" x14ac:dyDescent="0.25">
      <c r="B13" s="176"/>
      <c r="C13" s="22" t="s">
        <v>42</v>
      </c>
      <c r="D13" s="83">
        <v>2</v>
      </c>
      <c r="E13" s="84">
        <v>2</v>
      </c>
      <c r="F13" s="85">
        <v>3</v>
      </c>
      <c r="G13" s="23"/>
      <c r="H13" s="40">
        <v>2</v>
      </c>
      <c r="I13" s="42">
        <f t="shared" ref="I13" si="0">+E13</f>
        <v>2</v>
      </c>
      <c r="J13" s="47">
        <v>3</v>
      </c>
      <c r="K13" s="23"/>
      <c r="L13" s="41"/>
      <c r="M13" s="44"/>
      <c r="N13" s="49"/>
      <c r="O13" s="75"/>
      <c r="P13" s="75"/>
    </row>
    <row r="14" spans="1:16" s="10" customFormat="1" ht="15.75" x14ac:dyDescent="0.25">
      <c r="B14" s="28">
        <v>30</v>
      </c>
      <c r="C14" s="29" t="s">
        <v>16</v>
      </c>
      <c r="D14" s="32">
        <f>SUM(D10:D13)</f>
        <v>10</v>
      </c>
      <c r="E14" s="32">
        <f t="shared" ref="E14:J14" si="1">SUM(E10:E13)</f>
        <v>11</v>
      </c>
      <c r="F14" s="32">
        <f t="shared" si="1"/>
        <v>9</v>
      </c>
      <c r="G14" s="30"/>
      <c r="H14" s="29">
        <f t="shared" si="1"/>
        <v>10</v>
      </c>
      <c r="I14" s="29">
        <f t="shared" si="1"/>
        <v>11</v>
      </c>
      <c r="J14" s="29">
        <f t="shared" si="1"/>
        <v>9</v>
      </c>
      <c r="K14" s="30"/>
      <c r="L14" s="29"/>
      <c r="M14" s="29"/>
      <c r="N14" s="29"/>
      <c r="O14" s="31">
        <f>+(H14+I14)/B14</f>
        <v>0.7</v>
      </c>
      <c r="P14" s="32">
        <f>+H14+I14</f>
        <v>21</v>
      </c>
    </row>
    <row r="15" spans="1:16" ht="15.75" x14ac:dyDescent="0.25">
      <c r="A15" s="4" t="s">
        <v>89</v>
      </c>
      <c r="B15" s="174" t="s">
        <v>88</v>
      </c>
      <c r="C15" s="18" t="s">
        <v>41</v>
      </c>
      <c r="D15" s="39">
        <v>2</v>
      </c>
      <c r="E15" s="42">
        <v>2</v>
      </c>
      <c r="F15" s="47"/>
      <c r="G15" s="24"/>
      <c r="H15" s="40">
        <v>2</v>
      </c>
      <c r="I15" s="42">
        <v>2</v>
      </c>
      <c r="J15" s="47"/>
      <c r="K15" s="24"/>
      <c r="L15" s="39"/>
      <c r="M15" s="42"/>
      <c r="N15" s="47"/>
      <c r="O15" s="25"/>
      <c r="P15" s="75"/>
    </row>
    <row r="16" spans="1:16" ht="15.75" x14ac:dyDescent="0.25">
      <c r="A16" s="4" t="s">
        <v>90</v>
      </c>
      <c r="B16" s="175"/>
      <c r="C16" s="14" t="s">
        <v>43</v>
      </c>
      <c r="D16" s="40">
        <v>2</v>
      </c>
      <c r="E16" s="43">
        <v>2</v>
      </c>
      <c r="F16" s="48">
        <v>2</v>
      </c>
      <c r="G16" s="20"/>
      <c r="H16" s="40">
        <v>2</v>
      </c>
      <c r="I16" s="43">
        <v>2</v>
      </c>
      <c r="J16" s="48">
        <v>2</v>
      </c>
      <c r="K16" s="20"/>
      <c r="L16" s="40"/>
      <c r="M16" s="43"/>
      <c r="N16" s="48"/>
      <c r="O16" s="25"/>
      <c r="P16" s="75"/>
    </row>
    <row r="17" spans="1:16" ht="15.75" x14ac:dyDescent="0.25">
      <c r="A17" s="4" t="s">
        <v>63</v>
      </c>
      <c r="B17" s="175"/>
      <c r="C17" s="21" t="s">
        <v>32</v>
      </c>
      <c r="D17" s="40">
        <v>5</v>
      </c>
      <c r="E17" s="43">
        <v>5</v>
      </c>
      <c r="F17" s="48"/>
      <c r="G17" s="20"/>
      <c r="H17" s="40">
        <v>5</v>
      </c>
      <c r="I17" s="43">
        <v>5</v>
      </c>
      <c r="J17" s="48"/>
      <c r="K17" s="20"/>
      <c r="L17" s="40"/>
      <c r="M17" s="43"/>
      <c r="N17" s="48"/>
      <c r="O17" s="25"/>
      <c r="P17" s="75"/>
    </row>
    <row r="18" spans="1:16" ht="16.5" thickBot="1" x14ac:dyDescent="0.3">
      <c r="B18" s="176"/>
      <c r="C18" s="22" t="s">
        <v>42</v>
      </c>
      <c r="D18" s="41">
        <v>3</v>
      </c>
      <c r="E18" s="44">
        <v>4</v>
      </c>
      <c r="F18" s="49">
        <v>3</v>
      </c>
      <c r="G18" s="23"/>
      <c r="H18" s="40">
        <v>3</v>
      </c>
      <c r="I18" s="44">
        <v>4</v>
      </c>
      <c r="J18" s="49">
        <v>3</v>
      </c>
      <c r="K18" s="23"/>
      <c r="L18" s="41"/>
      <c r="M18" s="44"/>
      <c r="N18" s="49"/>
      <c r="O18" s="25"/>
      <c r="P18" s="75"/>
    </row>
    <row r="19" spans="1:16" s="9" customFormat="1" ht="16.5" thickBot="1" x14ac:dyDescent="0.3">
      <c r="B19" s="33">
        <v>30</v>
      </c>
      <c r="C19" s="34" t="s">
        <v>16</v>
      </c>
      <c r="D19" s="34">
        <f>SUM(D15:D18)</f>
        <v>12</v>
      </c>
      <c r="E19" s="34">
        <f t="shared" ref="E19:N19" si="2">SUM(E15:E18)</f>
        <v>13</v>
      </c>
      <c r="F19" s="34">
        <f t="shared" si="2"/>
        <v>5</v>
      </c>
      <c r="G19" s="35"/>
      <c r="H19" s="29">
        <f t="shared" si="2"/>
        <v>12</v>
      </c>
      <c r="I19" s="34">
        <f t="shared" si="2"/>
        <v>13</v>
      </c>
      <c r="J19" s="34">
        <f t="shared" si="2"/>
        <v>5</v>
      </c>
      <c r="K19" s="35"/>
      <c r="L19" s="34">
        <f t="shared" si="2"/>
        <v>0</v>
      </c>
      <c r="M19" s="34">
        <f t="shared" si="2"/>
        <v>0</v>
      </c>
      <c r="N19" s="34">
        <f t="shared" si="2"/>
        <v>0</v>
      </c>
      <c r="O19" s="31">
        <f>+(H19+I19)/B19</f>
        <v>0.83333333333333337</v>
      </c>
      <c r="P19" s="32">
        <f>+H19+I19</f>
        <v>25</v>
      </c>
    </row>
    <row r="20" spans="1:16" ht="15.75" x14ac:dyDescent="0.25">
      <c r="A20" s="4" t="s">
        <v>92</v>
      </c>
      <c r="B20" s="177" t="s">
        <v>91</v>
      </c>
      <c r="C20" s="18" t="s">
        <v>41</v>
      </c>
      <c r="D20" s="39">
        <v>3</v>
      </c>
      <c r="E20" s="42">
        <v>3</v>
      </c>
      <c r="F20" s="47"/>
      <c r="G20" s="24"/>
      <c r="H20" s="40">
        <v>3</v>
      </c>
      <c r="I20" s="42">
        <v>3</v>
      </c>
      <c r="J20" s="47"/>
      <c r="K20" s="24"/>
      <c r="L20" s="39"/>
      <c r="M20" s="42"/>
      <c r="N20" s="47"/>
      <c r="O20" s="25"/>
      <c r="P20" s="75"/>
    </row>
    <row r="21" spans="1:16" ht="15.75" x14ac:dyDescent="0.25">
      <c r="A21" s="4" t="s">
        <v>86</v>
      </c>
      <c r="B21" s="175"/>
      <c r="C21" s="14" t="s">
        <v>43</v>
      </c>
      <c r="D21" s="40"/>
      <c r="E21" s="43">
        <v>2</v>
      </c>
      <c r="F21" s="48">
        <v>4</v>
      </c>
      <c r="G21" s="20"/>
      <c r="H21" s="40"/>
      <c r="I21" s="43">
        <v>2</v>
      </c>
      <c r="J21" s="48">
        <v>4</v>
      </c>
      <c r="K21" s="20"/>
      <c r="L21" s="40"/>
      <c r="M21" s="43"/>
      <c r="N21" s="48"/>
      <c r="O21" s="25"/>
      <c r="P21" s="75"/>
    </row>
    <row r="22" spans="1:16" ht="15.75" x14ac:dyDescent="0.25">
      <c r="A22" s="4" t="s">
        <v>87</v>
      </c>
      <c r="B22" s="175"/>
      <c r="C22" s="21" t="s">
        <v>32</v>
      </c>
      <c r="D22" s="40">
        <v>4</v>
      </c>
      <c r="E22" s="43">
        <v>4</v>
      </c>
      <c r="F22" s="48">
        <v>4</v>
      </c>
      <c r="G22" s="20"/>
      <c r="H22" s="40">
        <v>4</v>
      </c>
      <c r="I22" s="43">
        <v>4</v>
      </c>
      <c r="J22" s="48">
        <v>4</v>
      </c>
      <c r="K22" s="20"/>
      <c r="L22" s="40"/>
      <c r="M22" s="43"/>
      <c r="N22" s="48"/>
      <c r="O22" s="25"/>
      <c r="P22" s="75"/>
    </row>
    <row r="23" spans="1:16" ht="15.75" x14ac:dyDescent="0.25">
      <c r="B23" s="176"/>
      <c r="C23" s="22" t="s">
        <v>42</v>
      </c>
      <c r="D23" s="41">
        <v>3</v>
      </c>
      <c r="E23" s="44">
        <v>3</v>
      </c>
      <c r="F23" s="49"/>
      <c r="G23" s="23"/>
      <c r="H23" s="40">
        <v>3</v>
      </c>
      <c r="I23" s="44">
        <v>3</v>
      </c>
      <c r="J23" s="49"/>
      <c r="K23" s="23"/>
      <c r="L23" s="41"/>
      <c r="M23" s="44"/>
      <c r="N23" s="49"/>
      <c r="O23" s="25"/>
      <c r="P23" s="75"/>
    </row>
    <row r="24" spans="1:16" s="9" customFormat="1" ht="15.75" x14ac:dyDescent="0.25">
      <c r="B24" s="36">
        <v>30</v>
      </c>
      <c r="C24" s="29" t="s">
        <v>16</v>
      </c>
      <c r="D24" s="29">
        <f>SUM(D20:D23)</f>
        <v>10</v>
      </c>
      <c r="E24" s="29">
        <f t="shared" ref="E24:N24" si="3">SUM(E20:E23)</f>
        <v>12</v>
      </c>
      <c r="F24" s="29">
        <f t="shared" si="3"/>
        <v>8</v>
      </c>
      <c r="G24" s="30"/>
      <c r="H24" s="29">
        <f t="shared" si="3"/>
        <v>10</v>
      </c>
      <c r="I24" s="29">
        <f t="shared" si="3"/>
        <v>12</v>
      </c>
      <c r="J24" s="29">
        <f t="shared" si="3"/>
        <v>8</v>
      </c>
      <c r="K24" s="30"/>
      <c r="L24" s="29">
        <f t="shared" si="3"/>
        <v>0</v>
      </c>
      <c r="M24" s="29">
        <f t="shared" si="3"/>
        <v>0</v>
      </c>
      <c r="N24" s="29">
        <f t="shared" si="3"/>
        <v>0</v>
      </c>
      <c r="O24" s="31">
        <f>+(H24+I24)/B24</f>
        <v>0.73333333333333328</v>
      </c>
      <c r="P24" s="32">
        <f>+H24+I24</f>
        <v>22</v>
      </c>
    </row>
    <row r="25" spans="1:16" ht="15.75" x14ac:dyDescent="0.25">
      <c r="A25" s="4" t="s">
        <v>93</v>
      </c>
      <c r="B25" s="174" t="s">
        <v>96</v>
      </c>
      <c r="C25" s="18" t="s">
        <v>41</v>
      </c>
      <c r="D25" s="39"/>
      <c r="E25" s="42">
        <v>8</v>
      </c>
      <c r="F25" s="47">
        <v>3</v>
      </c>
      <c r="G25" s="24"/>
      <c r="H25" s="40"/>
      <c r="I25" s="42">
        <v>8</v>
      </c>
      <c r="J25" s="47">
        <v>3</v>
      </c>
      <c r="K25" s="24"/>
      <c r="L25" s="39"/>
      <c r="M25" s="42"/>
      <c r="N25" s="47"/>
      <c r="O25" s="25"/>
      <c r="P25" s="75"/>
    </row>
    <row r="26" spans="1:16" ht="15.75" x14ac:dyDescent="0.25">
      <c r="A26" s="4" t="s">
        <v>94</v>
      </c>
      <c r="B26" s="175"/>
      <c r="C26" s="14" t="s">
        <v>43</v>
      </c>
      <c r="D26" s="40"/>
      <c r="E26" s="43">
        <v>8</v>
      </c>
      <c r="F26" s="48">
        <v>3</v>
      </c>
      <c r="G26" s="20"/>
      <c r="H26" s="40"/>
      <c r="I26" s="43">
        <v>8</v>
      </c>
      <c r="J26" s="48">
        <v>3</v>
      </c>
      <c r="K26" s="20"/>
      <c r="L26" s="40"/>
      <c r="M26" s="43"/>
      <c r="N26" s="48"/>
      <c r="O26" s="25"/>
      <c r="P26" s="75"/>
    </row>
    <row r="27" spans="1:16" ht="15.75" x14ac:dyDescent="0.25">
      <c r="A27" s="4" t="s">
        <v>95</v>
      </c>
      <c r="B27" s="175"/>
      <c r="C27" s="21" t="s">
        <v>32</v>
      </c>
      <c r="D27" s="40"/>
      <c r="E27" s="43">
        <v>2</v>
      </c>
      <c r="F27" s="48"/>
      <c r="G27" s="20"/>
      <c r="H27" s="40"/>
      <c r="I27" s="43">
        <v>2</v>
      </c>
      <c r="J27" s="48"/>
      <c r="K27" s="20"/>
      <c r="L27" s="40"/>
      <c r="M27" s="43"/>
      <c r="N27" s="48"/>
      <c r="O27" s="25"/>
      <c r="P27" s="75"/>
    </row>
    <row r="28" spans="1:16" ht="16.5" thickBot="1" x14ac:dyDescent="0.3">
      <c r="B28" s="176"/>
      <c r="C28" s="22" t="s">
        <v>42</v>
      </c>
      <c r="D28" s="41"/>
      <c r="E28" s="44">
        <v>6</v>
      </c>
      <c r="F28" s="49"/>
      <c r="G28" s="23"/>
      <c r="H28" s="40"/>
      <c r="I28" s="44">
        <v>6</v>
      </c>
      <c r="J28" s="49"/>
      <c r="K28" s="23"/>
      <c r="L28" s="41"/>
      <c r="M28" s="44"/>
      <c r="N28" s="49"/>
      <c r="O28" s="25"/>
      <c r="P28" s="75"/>
    </row>
    <row r="29" spans="1:16" s="9" customFormat="1" ht="16.5" thickBot="1" x14ac:dyDescent="0.3">
      <c r="B29" s="37">
        <v>30</v>
      </c>
      <c r="C29" s="29" t="s">
        <v>16</v>
      </c>
      <c r="D29" s="29">
        <f>SUM(D25:D28)</f>
        <v>0</v>
      </c>
      <c r="E29" s="29">
        <f t="shared" ref="E29:N29" si="4">SUM(E25:E28)</f>
        <v>24</v>
      </c>
      <c r="F29" s="29">
        <f t="shared" si="4"/>
        <v>6</v>
      </c>
      <c r="G29" s="30"/>
      <c r="H29" s="29">
        <f t="shared" si="4"/>
        <v>0</v>
      </c>
      <c r="I29" s="29">
        <f t="shared" si="4"/>
        <v>24</v>
      </c>
      <c r="J29" s="29">
        <f t="shared" si="4"/>
        <v>6</v>
      </c>
      <c r="K29" s="30"/>
      <c r="L29" s="29">
        <f t="shared" si="4"/>
        <v>0</v>
      </c>
      <c r="M29" s="29">
        <f t="shared" si="4"/>
        <v>0</v>
      </c>
      <c r="N29" s="29">
        <f t="shared" si="4"/>
        <v>0</v>
      </c>
      <c r="O29" s="31">
        <f>+(H29+I29)/B29</f>
        <v>0.8</v>
      </c>
      <c r="P29" s="32">
        <f>+H29+I29</f>
        <v>24</v>
      </c>
    </row>
    <row r="30" spans="1:16" ht="15.75" x14ac:dyDescent="0.25">
      <c r="A30" s="4" t="s">
        <v>97</v>
      </c>
      <c r="B30" s="178" t="s">
        <v>23</v>
      </c>
      <c r="C30" s="18" t="s">
        <v>41</v>
      </c>
      <c r="D30" s="39">
        <v>2</v>
      </c>
      <c r="E30" s="42">
        <v>1</v>
      </c>
      <c r="F30" s="47"/>
      <c r="G30" s="24"/>
      <c r="H30" s="40">
        <v>2</v>
      </c>
      <c r="I30" s="42">
        <v>1</v>
      </c>
      <c r="J30" s="47"/>
      <c r="K30" s="24"/>
      <c r="L30" s="39"/>
      <c r="M30" s="42"/>
      <c r="N30" s="47"/>
      <c r="O30" s="25"/>
      <c r="P30" s="75"/>
    </row>
    <row r="31" spans="1:16" ht="15.75" x14ac:dyDescent="0.25">
      <c r="A31" s="4" t="s">
        <v>72</v>
      </c>
      <c r="B31" s="175"/>
      <c r="C31" s="14" t="s">
        <v>43</v>
      </c>
      <c r="D31" s="40">
        <v>2</v>
      </c>
      <c r="E31" s="43">
        <v>2</v>
      </c>
      <c r="F31" s="48">
        <v>2</v>
      </c>
      <c r="G31" s="20"/>
      <c r="H31" s="40">
        <v>2</v>
      </c>
      <c r="I31" s="43">
        <v>2</v>
      </c>
      <c r="J31" s="48">
        <v>2</v>
      </c>
      <c r="K31" s="20"/>
      <c r="L31" s="40"/>
      <c r="M31" s="43"/>
      <c r="N31" s="48"/>
      <c r="O31" s="25"/>
      <c r="P31" s="75"/>
    </row>
    <row r="32" spans="1:16" ht="15.75" x14ac:dyDescent="0.25">
      <c r="A32" s="4" t="s">
        <v>73</v>
      </c>
      <c r="B32" s="175"/>
      <c r="C32" s="21" t="s">
        <v>32</v>
      </c>
      <c r="D32" s="40">
        <v>4</v>
      </c>
      <c r="E32" s="43">
        <v>5</v>
      </c>
      <c r="F32" s="48"/>
      <c r="G32" s="20"/>
      <c r="H32" s="40">
        <v>4</v>
      </c>
      <c r="I32" s="43">
        <v>5</v>
      </c>
      <c r="J32" s="48"/>
      <c r="K32" s="20"/>
      <c r="L32" s="40"/>
      <c r="M32" s="43"/>
      <c r="N32" s="48"/>
      <c r="O32" s="25"/>
      <c r="P32" s="75"/>
    </row>
    <row r="33" spans="1:16" ht="15.75" x14ac:dyDescent="0.25">
      <c r="B33" s="176"/>
      <c r="C33" s="22" t="s">
        <v>42</v>
      </c>
      <c r="D33" s="40"/>
      <c r="E33" s="43"/>
      <c r="F33" s="48">
        <v>2</v>
      </c>
      <c r="G33" s="20"/>
      <c r="H33" s="40"/>
      <c r="I33" s="43"/>
      <c r="J33" s="48">
        <v>2</v>
      </c>
      <c r="K33" s="20"/>
      <c r="L33" s="40"/>
      <c r="M33" s="43"/>
      <c r="N33" s="48"/>
      <c r="O33" s="25"/>
      <c r="P33" s="75"/>
    </row>
    <row r="34" spans="1:16" s="9" customFormat="1" ht="15.75" x14ac:dyDescent="0.25">
      <c r="B34" s="32">
        <v>20</v>
      </c>
      <c r="C34" s="29" t="s">
        <v>16</v>
      </c>
      <c r="D34" s="29">
        <f>SUM(D30:D33)</f>
        <v>8</v>
      </c>
      <c r="E34" s="29">
        <f t="shared" ref="E34:N34" si="5">SUM(E30:E33)</f>
        <v>8</v>
      </c>
      <c r="F34" s="29">
        <f t="shared" si="5"/>
        <v>4</v>
      </c>
      <c r="G34" s="30"/>
      <c r="H34" s="29">
        <f t="shared" si="5"/>
        <v>8</v>
      </c>
      <c r="I34" s="29">
        <f t="shared" si="5"/>
        <v>8</v>
      </c>
      <c r="J34" s="29">
        <f t="shared" si="5"/>
        <v>4</v>
      </c>
      <c r="K34" s="30"/>
      <c r="L34" s="29">
        <f t="shared" si="5"/>
        <v>0</v>
      </c>
      <c r="M34" s="29">
        <f t="shared" si="5"/>
        <v>0</v>
      </c>
      <c r="N34" s="29">
        <f t="shared" si="5"/>
        <v>0</v>
      </c>
      <c r="O34" s="31">
        <f>+(H34+I34)/B34</f>
        <v>0.8</v>
      </c>
      <c r="P34" s="32">
        <f>+H34+I34</f>
        <v>16</v>
      </c>
    </row>
    <row r="35" spans="1:16" ht="15.75" x14ac:dyDescent="0.25">
      <c r="B35" s="179"/>
      <c r="C35" s="18" t="s">
        <v>41</v>
      </c>
      <c r="D35" s="40"/>
      <c r="E35" s="43"/>
      <c r="F35" s="48"/>
      <c r="G35" s="20"/>
      <c r="H35" s="40"/>
      <c r="I35" s="43"/>
      <c r="J35" s="48"/>
      <c r="K35" s="20"/>
      <c r="L35" s="40"/>
      <c r="M35" s="43"/>
      <c r="N35" s="48"/>
      <c r="O35" s="25"/>
      <c r="P35" s="75"/>
    </row>
    <row r="36" spans="1:16" ht="15.75" x14ac:dyDescent="0.25"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75"/>
    </row>
    <row r="37" spans="1:16" ht="15.75" x14ac:dyDescent="0.25">
      <c r="B37" s="179"/>
      <c r="C37" s="21" t="s">
        <v>32</v>
      </c>
      <c r="D37" s="40"/>
      <c r="E37" s="43"/>
      <c r="F37" s="48"/>
      <c r="G37" s="20"/>
      <c r="H37" s="40"/>
      <c r="I37" s="43"/>
      <c r="J37" s="48"/>
      <c r="K37" s="20"/>
      <c r="L37" s="40"/>
      <c r="M37" s="43"/>
      <c r="N37" s="48"/>
      <c r="O37" s="25"/>
      <c r="P37" s="75"/>
    </row>
    <row r="38" spans="1:16" ht="15.75" x14ac:dyDescent="0.25">
      <c r="B38" s="179"/>
      <c r="C38" s="22" t="s">
        <v>42</v>
      </c>
      <c r="D38" s="40"/>
      <c r="E38" s="43"/>
      <c r="F38" s="48"/>
      <c r="G38" s="20"/>
      <c r="H38" s="40"/>
      <c r="I38" s="43"/>
      <c r="J38" s="48"/>
      <c r="K38" s="20"/>
      <c r="L38" s="40"/>
      <c r="M38" s="43"/>
      <c r="N38" s="48"/>
      <c r="O38" s="25"/>
      <c r="P38" s="75"/>
    </row>
    <row r="39" spans="1:16" s="8" customFormat="1" ht="16.5" thickBot="1" x14ac:dyDescent="0.3">
      <c r="B39" s="36"/>
      <c r="C39" s="29" t="s">
        <v>16</v>
      </c>
      <c r="D39" s="29">
        <f>SUM(D35:D38)</f>
        <v>0</v>
      </c>
      <c r="E39" s="29">
        <f t="shared" ref="E39:N39" si="6">SUM(E35:E38)</f>
        <v>0</v>
      </c>
      <c r="F39" s="29">
        <f t="shared" si="6"/>
        <v>0</v>
      </c>
      <c r="G39" s="30"/>
      <c r="H39" s="29">
        <f t="shared" si="6"/>
        <v>0</v>
      </c>
      <c r="I39" s="29">
        <f t="shared" si="6"/>
        <v>0</v>
      </c>
      <c r="J39" s="29">
        <f t="shared" si="6"/>
        <v>0</v>
      </c>
      <c r="K39" s="30"/>
      <c r="L39" s="29">
        <f t="shared" si="6"/>
        <v>0</v>
      </c>
      <c r="M39" s="29">
        <f t="shared" si="6"/>
        <v>0</v>
      </c>
      <c r="N39" s="29">
        <f t="shared" si="6"/>
        <v>0</v>
      </c>
      <c r="O39" s="31" t="e">
        <f>+(H39+I39)/B39</f>
        <v>#DIV/0!</v>
      </c>
      <c r="P39" s="32">
        <f>+L39+M39</f>
        <v>0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75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75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75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75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7">SUM(E40:E43)</f>
        <v>0</v>
      </c>
      <c r="F44" s="29">
        <f t="shared" si="7"/>
        <v>0</v>
      </c>
      <c r="G44" s="30"/>
      <c r="H44" s="29">
        <f t="shared" ref="H44:J44" si="8">SUM(H40:H43)</f>
        <v>0</v>
      </c>
      <c r="I44" s="29">
        <f t="shared" si="8"/>
        <v>0</v>
      </c>
      <c r="J44" s="29">
        <f t="shared" si="8"/>
        <v>0</v>
      </c>
      <c r="K44" s="30"/>
      <c r="L44" s="29">
        <f t="shared" ref="L44:N44" si="9">SUM(L40:L43)</f>
        <v>0</v>
      </c>
      <c r="M44" s="29">
        <f t="shared" si="9"/>
        <v>0</v>
      </c>
      <c r="N44" s="29">
        <f t="shared" si="9"/>
        <v>0</v>
      </c>
      <c r="O44" s="31" t="e">
        <f>+(H44+I44)/B44</f>
        <v>#DIV/0!</v>
      </c>
      <c r="P44" s="32">
        <f>+L44+M44</f>
        <v>0</v>
      </c>
    </row>
    <row r="45" spans="1:16" ht="15.75" x14ac:dyDescent="0.25">
      <c r="A45" s="4" t="s">
        <v>98</v>
      </c>
      <c r="B45" s="165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75"/>
    </row>
    <row r="46" spans="1:16" ht="15.75" x14ac:dyDescent="0.25">
      <c r="A46" s="4" t="s">
        <v>77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75"/>
    </row>
    <row r="47" spans="1:16" ht="15.75" x14ac:dyDescent="0.25">
      <c r="A47" s="4" t="s">
        <v>78</v>
      </c>
      <c r="B47" s="166"/>
      <c r="C47" s="21" t="s">
        <v>32</v>
      </c>
      <c r="D47" s="40">
        <v>30</v>
      </c>
      <c r="E47" s="43"/>
      <c r="F47" s="48"/>
      <c r="G47" s="27"/>
      <c r="H47" s="40">
        <v>30</v>
      </c>
      <c r="I47" s="43"/>
      <c r="J47" s="48"/>
      <c r="K47" s="27"/>
      <c r="L47" s="40">
        <v>30</v>
      </c>
      <c r="M47" s="43"/>
      <c r="N47" s="48"/>
      <c r="O47" s="25"/>
      <c r="P47" s="75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75"/>
    </row>
    <row r="49" spans="2:16" s="8" customFormat="1" ht="15.75" x14ac:dyDescent="0.25">
      <c r="B49" s="51">
        <v>25</v>
      </c>
      <c r="C49" s="52" t="s">
        <v>16</v>
      </c>
      <c r="D49" s="52">
        <f>SUM(D45:D48)</f>
        <v>30</v>
      </c>
      <c r="E49" s="52">
        <f>SUM(E45:E48)</f>
        <v>0</v>
      </c>
      <c r="F49" s="52">
        <f>SUM(F45:F48)</f>
        <v>0</v>
      </c>
      <c r="G49" s="53"/>
      <c r="H49" s="52">
        <f>+H47</f>
        <v>30</v>
      </c>
      <c r="I49" s="52"/>
      <c r="J49" s="52"/>
      <c r="K49" s="52"/>
      <c r="L49" s="52">
        <f>+L47</f>
        <v>30</v>
      </c>
      <c r="M49" s="52"/>
      <c r="N49" s="52"/>
      <c r="O49" s="31">
        <f>+(H49+I49)/B49</f>
        <v>1.2</v>
      </c>
      <c r="P49" s="54">
        <f>+L49+M49</f>
        <v>30</v>
      </c>
    </row>
    <row r="50" spans="2:16" ht="23.25" x14ac:dyDescent="0.35">
      <c r="B50" s="55">
        <v>165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0.83636363636363631</v>
      </c>
      <c r="P50" s="56">
        <f>SUM(P14:P49)</f>
        <v>138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5" zoomScaleNormal="85" workbookViewId="0">
      <selection activeCell="J21" sqref="J21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81</v>
      </c>
      <c r="I2" s="62"/>
      <c r="J2" s="73"/>
      <c r="K2" s="62"/>
      <c r="L2" s="74"/>
    </row>
    <row r="3" spans="1:16" ht="23.25" x14ac:dyDescent="0.35">
      <c r="B3" s="88" t="s">
        <v>79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16"/>
      <c r="P9" s="16"/>
    </row>
    <row r="10" spans="1:16" ht="15.75" x14ac:dyDescent="0.25">
      <c r="A10" s="4" t="s">
        <v>61</v>
      </c>
      <c r="B10" s="185" t="s">
        <v>17</v>
      </c>
      <c r="C10" s="18" t="s">
        <v>41</v>
      </c>
      <c r="D10" s="77">
        <v>5</v>
      </c>
      <c r="E10" s="78">
        <v>5</v>
      </c>
      <c r="F10" s="79"/>
      <c r="G10" s="19"/>
      <c r="H10" s="40">
        <f>+D10</f>
        <v>5</v>
      </c>
      <c r="I10" s="42">
        <f>+E10</f>
        <v>5</v>
      </c>
      <c r="J10" s="47">
        <f>+F10</f>
        <v>0</v>
      </c>
      <c r="K10" s="19"/>
      <c r="L10" s="39"/>
      <c r="M10" s="42"/>
      <c r="N10" s="47"/>
      <c r="O10" s="16"/>
      <c r="P10" s="16"/>
    </row>
    <row r="11" spans="1:16" ht="15.75" x14ac:dyDescent="0.25">
      <c r="A11" s="4" t="s">
        <v>62</v>
      </c>
      <c r="B11" s="175"/>
      <c r="C11" s="14" t="s">
        <v>43</v>
      </c>
      <c r="D11" s="80">
        <v>5</v>
      </c>
      <c r="E11" s="81">
        <v>5</v>
      </c>
      <c r="F11" s="82">
        <v>8</v>
      </c>
      <c r="G11" s="20"/>
      <c r="H11" s="40">
        <f t="shared" ref="H11:H13" si="0">+D11</f>
        <v>5</v>
      </c>
      <c r="I11" s="42">
        <f t="shared" ref="I11:I13" si="1">+E11</f>
        <v>5</v>
      </c>
      <c r="J11" s="47">
        <f t="shared" ref="J11:J13" si="2">+F11</f>
        <v>8</v>
      </c>
      <c r="K11" s="20"/>
      <c r="L11" s="40"/>
      <c r="M11" s="43"/>
      <c r="N11" s="48"/>
      <c r="O11" s="16"/>
      <c r="P11" s="16"/>
    </row>
    <row r="12" spans="1:16" ht="15.75" x14ac:dyDescent="0.25">
      <c r="A12" s="4" t="s">
        <v>63</v>
      </c>
      <c r="B12" s="175"/>
      <c r="C12" s="21" t="s">
        <v>32</v>
      </c>
      <c r="D12" s="80">
        <v>6</v>
      </c>
      <c r="E12" s="81">
        <v>6</v>
      </c>
      <c r="F12" s="82">
        <v>10</v>
      </c>
      <c r="G12" s="20"/>
      <c r="H12" s="40">
        <f t="shared" si="0"/>
        <v>6</v>
      </c>
      <c r="I12" s="42">
        <f t="shared" si="1"/>
        <v>6</v>
      </c>
      <c r="J12" s="47">
        <f t="shared" si="2"/>
        <v>10</v>
      </c>
      <c r="K12" s="20"/>
      <c r="L12" s="40"/>
      <c r="M12" s="43"/>
      <c r="N12" s="48"/>
      <c r="O12" s="16"/>
      <c r="P12" s="16"/>
    </row>
    <row r="13" spans="1:16" ht="15.75" x14ac:dyDescent="0.25">
      <c r="B13" s="176"/>
      <c r="C13" s="22" t="s">
        <v>42</v>
      </c>
      <c r="D13" s="83">
        <v>5</v>
      </c>
      <c r="E13" s="84">
        <v>5</v>
      </c>
      <c r="F13" s="85"/>
      <c r="G13" s="23"/>
      <c r="H13" s="40">
        <f t="shared" si="0"/>
        <v>5</v>
      </c>
      <c r="I13" s="42">
        <f t="shared" si="1"/>
        <v>5</v>
      </c>
      <c r="J13" s="47">
        <f t="shared" si="2"/>
        <v>0</v>
      </c>
      <c r="K13" s="23"/>
      <c r="L13" s="41"/>
      <c r="M13" s="44"/>
      <c r="N13" s="49"/>
      <c r="O13" s="16"/>
      <c r="P13" s="16"/>
    </row>
    <row r="14" spans="1:16" s="10" customFormat="1" ht="15.75" x14ac:dyDescent="0.25">
      <c r="B14" s="28">
        <v>60</v>
      </c>
      <c r="C14" s="29" t="s">
        <v>16</v>
      </c>
      <c r="D14" s="32">
        <f>SUM(D10:D13)</f>
        <v>21</v>
      </c>
      <c r="E14" s="32">
        <f t="shared" ref="E14:J14" si="3">SUM(E10:E13)</f>
        <v>21</v>
      </c>
      <c r="F14" s="32">
        <f t="shared" si="3"/>
        <v>18</v>
      </c>
      <c r="G14" s="30"/>
      <c r="H14" s="29">
        <f t="shared" si="3"/>
        <v>21</v>
      </c>
      <c r="I14" s="29">
        <f t="shared" si="3"/>
        <v>21</v>
      </c>
      <c r="J14" s="29">
        <f t="shared" si="3"/>
        <v>18</v>
      </c>
      <c r="K14" s="30"/>
      <c r="L14" s="29"/>
      <c r="M14" s="29"/>
      <c r="N14" s="29"/>
      <c r="O14" s="31">
        <f>+(H14+I14)/B14</f>
        <v>0.7</v>
      </c>
      <c r="P14" s="32">
        <f>+H14+I14</f>
        <v>42</v>
      </c>
    </row>
    <row r="15" spans="1:16" ht="15.75" x14ac:dyDescent="0.25">
      <c r="A15" s="4" t="s">
        <v>64</v>
      </c>
      <c r="B15" s="185" t="s">
        <v>18</v>
      </c>
      <c r="C15" s="18" t="s">
        <v>41</v>
      </c>
      <c r="D15" s="39">
        <v>4</v>
      </c>
      <c r="E15" s="42">
        <v>3</v>
      </c>
      <c r="F15" s="47">
        <v>3</v>
      </c>
      <c r="G15" s="24"/>
      <c r="H15" s="40">
        <v>4</v>
      </c>
      <c r="I15" s="42">
        <v>3</v>
      </c>
      <c r="J15" s="47">
        <v>3</v>
      </c>
      <c r="K15" s="24"/>
      <c r="L15" s="39"/>
      <c r="M15" s="42"/>
      <c r="N15" s="47"/>
      <c r="O15" s="25"/>
      <c r="P15" s="16"/>
    </row>
    <row r="16" spans="1:16" ht="15.75" x14ac:dyDescent="0.25">
      <c r="A16" s="4" t="s">
        <v>65</v>
      </c>
      <c r="B16" s="175"/>
      <c r="C16" s="14" t="s">
        <v>43</v>
      </c>
      <c r="D16" s="40">
        <v>1</v>
      </c>
      <c r="E16" s="43">
        <v>3</v>
      </c>
      <c r="F16" s="48">
        <v>4</v>
      </c>
      <c r="G16" s="20"/>
      <c r="H16" s="40">
        <v>1</v>
      </c>
      <c r="I16" s="43">
        <v>3</v>
      </c>
      <c r="J16" s="48">
        <v>4</v>
      </c>
      <c r="K16" s="20"/>
      <c r="L16" s="40"/>
      <c r="M16" s="43"/>
      <c r="N16" s="48"/>
      <c r="O16" s="25"/>
      <c r="P16" s="16"/>
    </row>
    <row r="17" spans="1:16" ht="15.75" x14ac:dyDescent="0.25">
      <c r="A17" s="4" t="s">
        <v>66</v>
      </c>
      <c r="B17" s="175"/>
      <c r="C17" s="21" t="s">
        <v>32</v>
      </c>
      <c r="D17" s="40">
        <v>3</v>
      </c>
      <c r="E17" s="43">
        <v>2</v>
      </c>
      <c r="F17" s="48">
        <v>3</v>
      </c>
      <c r="G17" s="20"/>
      <c r="H17" s="40">
        <v>3</v>
      </c>
      <c r="I17" s="43">
        <v>2</v>
      </c>
      <c r="J17" s="48">
        <v>3</v>
      </c>
      <c r="K17" s="20"/>
      <c r="L17" s="40"/>
      <c r="M17" s="43"/>
      <c r="N17" s="48"/>
      <c r="O17" s="25"/>
      <c r="P17" s="16"/>
    </row>
    <row r="18" spans="1:16" ht="16.5" thickBot="1" x14ac:dyDescent="0.3">
      <c r="B18" s="176"/>
      <c r="C18" s="22" t="s">
        <v>42</v>
      </c>
      <c r="D18" s="41">
        <v>2</v>
      </c>
      <c r="E18" s="44"/>
      <c r="F18" s="49">
        <v>2</v>
      </c>
      <c r="G18" s="23"/>
      <c r="H18" s="40">
        <v>2</v>
      </c>
      <c r="I18" s="44"/>
      <c r="J18" s="49">
        <v>2</v>
      </c>
      <c r="K18" s="23"/>
      <c r="L18" s="41"/>
      <c r="M18" s="44"/>
      <c r="N18" s="49"/>
      <c r="O18" s="25"/>
      <c r="P18" s="16"/>
    </row>
    <row r="19" spans="1:16" s="9" customFormat="1" ht="16.5" thickBot="1" x14ac:dyDescent="0.3">
      <c r="B19" s="33">
        <v>30</v>
      </c>
      <c r="C19" s="34" t="s">
        <v>16</v>
      </c>
      <c r="D19" s="34">
        <f>SUM(D15:D18)</f>
        <v>10</v>
      </c>
      <c r="E19" s="34">
        <f t="shared" ref="E19:N19" si="4">SUM(E15:E18)</f>
        <v>8</v>
      </c>
      <c r="F19" s="34">
        <f t="shared" si="4"/>
        <v>12</v>
      </c>
      <c r="G19" s="35"/>
      <c r="H19" s="29">
        <f t="shared" si="4"/>
        <v>10</v>
      </c>
      <c r="I19" s="34">
        <f t="shared" si="4"/>
        <v>8</v>
      </c>
      <c r="J19" s="34">
        <f t="shared" si="4"/>
        <v>12</v>
      </c>
      <c r="K19" s="35"/>
      <c r="L19" s="34">
        <f t="shared" si="4"/>
        <v>0</v>
      </c>
      <c r="M19" s="34">
        <f t="shared" si="4"/>
        <v>0</v>
      </c>
      <c r="N19" s="34">
        <f t="shared" si="4"/>
        <v>0</v>
      </c>
      <c r="O19" s="31">
        <f>+(H19+I19)/B19</f>
        <v>0.6</v>
      </c>
      <c r="P19" s="32">
        <f>+H19+I19</f>
        <v>18</v>
      </c>
    </row>
    <row r="20" spans="1:16" ht="15.75" x14ac:dyDescent="0.25">
      <c r="A20" s="4" t="s">
        <v>67</v>
      </c>
      <c r="B20" s="178" t="s">
        <v>21</v>
      </c>
      <c r="C20" s="18" t="s">
        <v>41</v>
      </c>
      <c r="D20" s="39">
        <v>6</v>
      </c>
      <c r="E20" s="42">
        <v>5</v>
      </c>
      <c r="F20" s="47"/>
      <c r="G20" s="24"/>
      <c r="H20" s="40">
        <v>6</v>
      </c>
      <c r="I20" s="42">
        <v>5</v>
      </c>
      <c r="J20" s="47"/>
      <c r="K20" s="24"/>
      <c r="L20" s="39"/>
      <c r="M20" s="42"/>
      <c r="N20" s="47"/>
      <c r="O20" s="25"/>
      <c r="P20" s="16"/>
    </row>
    <row r="21" spans="1:16" ht="15.75" x14ac:dyDescent="0.25">
      <c r="A21" s="4" t="s">
        <v>62</v>
      </c>
      <c r="B21" s="175"/>
      <c r="C21" s="14" t="s">
        <v>43</v>
      </c>
      <c r="D21" s="40">
        <v>6</v>
      </c>
      <c r="E21" s="43">
        <v>4</v>
      </c>
      <c r="F21" s="48">
        <v>6</v>
      </c>
      <c r="G21" s="20"/>
      <c r="H21" s="40">
        <v>6</v>
      </c>
      <c r="I21" s="43">
        <v>4</v>
      </c>
      <c r="J21" s="48">
        <v>6</v>
      </c>
      <c r="K21" s="20"/>
      <c r="L21" s="40"/>
      <c r="M21" s="43"/>
      <c r="N21" s="48"/>
      <c r="O21" s="25"/>
      <c r="P21" s="16"/>
    </row>
    <row r="22" spans="1:16" ht="15.75" x14ac:dyDescent="0.25">
      <c r="A22" s="4" t="s">
        <v>63</v>
      </c>
      <c r="B22" s="175"/>
      <c r="C22" s="21" t="s">
        <v>32</v>
      </c>
      <c r="D22" s="40">
        <v>8</v>
      </c>
      <c r="E22" s="43">
        <v>11</v>
      </c>
      <c r="F22" s="48">
        <v>6</v>
      </c>
      <c r="G22" s="20"/>
      <c r="H22" s="40">
        <v>8</v>
      </c>
      <c r="I22" s="43">
        <v>11</v>
      </c>
      <c r="J22" s="48">
        <v>6</v>
      </c>
      <c r="K22" s="20"/>
      <c r="L22" s="40"/>
      <c r="M22" s="43"/>
      <c r="N22" s="48"/>
      <c r="O22" s="25"/>
      <c r="P22" s="16"/>
    </row>
    <row r="23" spans="1:16" ht="15.75" x14ac:dyDescent="0.25">
      <c r="B23" s="176"/>
      <c r="C23" s="22" t="s">
        <v>42</v>
      </c>
      <c r="D23" s="41">
        <v>4</v>
      </c>
      <c r="E23" s="44">
        <v>4</v>
      </c>
      <c r="F23" s="49"/>
      <c r="G23" s="23"/>
      <c r="H23" s="40">
        <v>4</v>
      </c>
      <c r="I23" s="44">
        <v>4</v>
      </c>
      <c r="J23" s="49"/>
      <c r="K23" s="23"/>
      <c r="L23" s="41"/>
      <c r="M23" s="44"/>
      <c r="N23" s="49"/>
      <c r="O23" s="25"/>
      <c r="P23" s="16"/>
    </row>
    <row r="24" spans="1:16" s="9" customFormat="1" ht="15.75" x14ac:dyDescent="0.25">
      <c r="B24" s="36">
        <v>60</v>
      </c>
      <c r="C24" s="29" t="s">
        <v>16</v>
      </c>
      <c r="D24" s="29">
        <f>SUM(D20:D23)</f>
        <v>24</v>
      </c>
      <c r="E24" s="29">
        <f t="shared" ref="E24:N24" si="5">SUM(E20:E23)</f>
        <v>24</v>
      </c>
      <c r="F24" s="29">
        <f t="shared" si="5"/>
        <v>12</v>
      </c>
      <c r="G24" s="30"/>
      <c r="H24" s="29">
        <f t="shared" si="5"/>
        <v>24</v>
      </c>
      <c r="I24" s="29">
        <f t="shared" si="5"/>
        <v>24</v>
      </c>
      <c r="J24" s="29">
        <f t="shared" si="5"/>
        <v>12</v>
      </c>
      <c r="K24" s="30"/>
      <c r="L24" s="29">
        <f t="shared" si="5"/>
        <v>0</v>
      </c>
      <c r="M24" s="29">
        <f t="shared" si="5"/>
        <v>0</v>
      </c>
      <c r="N24" s="29">
        <f t="shared" si="5"/>
        <v>0</v>
      </c>
      <c r="O24" s="31">
        <f>+(H24+I24)/B24</f>
        <v>0.8</v>
      </c>
      <c r="P24" s="32">
        <f>+H24+I24</f>
        <v>48</v>
      </c>
    </row>
    <row r="25" spans="1:16" ht="15.75" x14ac:dyDescent="0.25">
      <c r="A25" s="4" t="s">
        <v>68</v>
      </c>
      <c r="B25" s="185" t="s">
        <v>22</v>
      </c>
      <c r="C25" s="18" t="s">
        <v>41</v>
      </c>
      <c r="D25" s="39">
        <v>4</v>
      </c>
      <c r="E25" s="42">
        <v>4</v>
      </c>
      <c r="F25" s="47"/>
      <c r="G25" s="24"/>
      <c r="H25" s="40">
        <v>4</v>
      </c>
      <c r="I25" s="42">
        <v>4</v>
      </c>
      <c r="J25" s="47"/>
      <c r="K25" s="24"/>
      <c r="L25" s="39"/>
      <c r="M25" s="42"/>
      <c r="N25" s="47"/>
      <c r="O25" s="25"/>
      <c r="P25" s="16"/>
    </row>
    <row r="26" spans="1:16" ht="15.75" x14ac:dyDescent="0.25">
      <c r="A26" s="4" t="s">
        <v>69</v>
      </c>
      <c r="B26" s="175"/>
      <c r="C26" s="14" t="s">
        <v>43</v>
      </c>
      <c r="D26" s="40">
        <v>4</v>
      </c>
      <c r="E26" s="43">
        <v>4</v>
      </c>
      <c r="F26" s="48">
        <v>6</v>
      </c>
      <c r="G26" s="20"/>
      <c r="H26" s="40">
        <v>4</v>
      </c>
      <c r="I26" s="43">
        <v>4</v>
      </c>
      <c r="J26" s="48">
        <v>6</v>
      </c>
      <c r="K26" s="20"/>
      <c r="L26" s="40"/>
      <c r="M26" s="43"/>
      <c r="N26" s="48"/>
      <c r="O26" s="25"/>
      <c r="P26" s="16"/>
    </row>
    <row r="27" spans="1:16" ht="15.75" x14ac:dyDescent="0.25">
      <c r="A27" s="4" t="s">
        <v>70</v>
      </c>
      <c r="B27" s="175"/>
      <c r="C27" s="21" t="s">
        <v>32</v>
      </c>
      <c r="D27" s="40">
        <v>10</v>
      </c>
      <c r="E27" s="43">
        <v>10</v>
      </c>
      <c r="F27" s="48">
        <v>10</v>
      </c>
      <c r="G27" s="20"/>
      <c r="H27" s="40">
        <v>10</v>
      </c>
      <c r="I27" s="43">
        <v>10</v>
      </c>
      <c r="J27" s="48">
        <v>10</v>
      </c>
      <c r="K27" s="20"/>
      <c r="L27" s="40"/>
      <c r="M27" s="43"/>
      <c r="N27" s="48"/>
      <c r="O27" s="25"/>
      <c r="P27" s="16"/>
    </row>
    <row r="28" spans="1:16" ht="16.5" thickBot="1" x14ac:dyDescent="0.3">
      <c r="B28" s="176"/>
      <c r="C28" s="22" t="s">
        <v>42</v>
      </c>
      <c r="D28" s="41">
        <v>4</v>
      </c>
      <c r="E28" s="44">
        <v>4</v>
      </c>
      <c r="F28" s="49"/>
      <c r="G28" s="23"/>
      <c r="H28" s="40">
        <v>4</v>
      </c>
      <c r="I28" s="44">
        <v>4</v>
      </c>
      <c r="J28" s="49"/>
      <c r="K28" s="23"/>
      <c r="L28" s="41"/>
      <c r="M28" s="44"/>
      <c r="N28" s="49"/>
      <c r="O28" s="25"/>
      <c r="P28" s="16"/>
    </row>
    <row r="29" spans="1:16" s="9" customFormat="1" ht="16.5" thickBot="1" x14ac:dyDescent="0.3">
      <c r="B29" s="37">
        <v>60</v>
      </c>
      <c r="C29" s="29" t="s">
        <v>16</v>
      </c>
      <c r="D29" s="29">
        <f>SUM(D25:D28)</f>
        <v>22</v>
      </c>
      <c r="E29" s="29">
        <f t="shared" ref="E29:N29" si="6">SUM(E25:E28)</f>
        <v>22</v>
      </c>
      <c r="F29" s="29">
        <f t="shared" si="6"/>
        <v>16</v>
      </c>
      <c r="G29" s="30"/>
      <c r="H29" s="29">
        <f t="shared" si="6"/>
        <v>22</v>
      </c>
      <c r="I29" s="29">
        <f t="shared" si="6"/>
        <v>22</v>
      </c>
      <c r="J29" s="29">
        <f t="shared" si="6"/>
        <v>16</v>
      </c>
      <c r="K29" s="30"/>
      <c r="L29" s="29">
        <f t="shared" si="6"/>
        <v>0</v>
      </c>
      <c r="M29" s="29">
        <f t="shared" si="6"/>
        <v>0</v>
      </c>
      <c r="N29" s="29">
        <f t="shared" si="6"/>
        <v>0</v>
      </c>
      <c r="O29" s="31">
        <f>+(H29+I29)/B29</f>
        <v>0.73333333333333328</v>
      </c>
      <c r="P29" s="32">
        <f>+H29+I29</f>
        <v>44</v>
      </c>
    </row>
    <row r="30" spans="1:16" ht="15.75" x14ac:dyDescent="0.25">
      <c r="A30" s="4" t="s">
        <v>71</v>
      </c>
      <c r="B30" s="178" t="s">
        <v>23</v>
      </c>
      <c r="C30" s="18" t="s">
        <v>41</v>
      </c>
      <c r="D30" s="39">
        <v>2</v>
      </c>
      <c r="E30" s="42">
        <v>1</v>
      </c>
      <c r="F30" s="47"/>
      <c r="G30" s="24"/>
      <c r="H30" s="40">
        <v>2</v>
      </c>
      <c r="I30" s="42">
        <v>1</v>
      </c>
      <c r="J30" s="47"/>
      <c r="K30" s="24"/>
      <c r="L30" s="39"/>
      <c r="M30" s="42"/>
      <c r="N30" s="47"/>
      <c r="O30" s="25"/>
      <c r="P30" s="16"/>
    </row>
    <row r="31" spans="1:16" ht="15.75" x14ac:dyDescent="0.25">
      <c r="A31" s="4" t="s">
        <v>72</v>
      </c>
      <c r="B31" s="175"/>
      <c r="C31" s="14" t="s">
        <v>43</v>
      </c>
      <c r="D31" s="40"/>
      <c r="E31" s="43">
        <v>1</v>
      </c>
      <c r="F31" s="48">
        <v>2</v>
      </c>
      <c r="G31" s="20"/>
      <c r="H31" s="40"/>
      <c r="I31" s="43">
        <v>1</v>
      </c>
      <c r="J31" s="48">
        <v>2</v>
      </c>
      <c r="K31" s="20"/>
      <c r="L31" s="40"/>
      <c r="M31" s="43"/>
      <c r="N31" s="48"/>
      <c r="O31" s="25"/>
      <c r="P31" s="16"/>
    </row>
    <row r="32" spans="1:16" ht="15.75" x14ac:dyDescent="0.25">
      <c r="A32" s="4" t="s">
        <v>73</v>
      </c>
      <c r="B32" s="175"/>
      <c r="C32" s="21" t="s">
        <v>32</v>
      </c>
      <c r="D32" s="40">
        <v>4</v>
      </c>
      <c r="E32" s="43">
        <v>4</v>
      </c>
      <c r="F32" s="48">
        <v>2</v>
      </c>
      <c r="G32" s="20"/>
      <c r="H32" s="40">
        <v>4</v>
      </c>
      <c r="I32" s="43">
        <v>4</v>
      </c>
      <c r="J32" s="48">
        <v>2</v>
      </c>
      <c r="K32" s="20"/>
      <c r="L32" s="40"/>
      <c r="M32" s="43"/>
      <c r="N32" s="48"/>
      <c r="O32" s="25"/>
      <c r="P32" s="16"/>
    </row>
    <row r="33" spans="1:16" ht="15.75" x14ac:dyDescent="0.25">
      <c r="B33" s="176"/>
      <c r="C33" s="22" t="s">
        <v>42</v>
      </c>
      <c r="D33" s="40">
        <v>2</v>
      </c>
      <c r="E33" s="43">
        <v>2</v>
      </c>
      <c r="F33" s="48"/>
      <c r="G33" s="20"/>
      <c r="H33" s="40">
        <v>2</v>
      </c>
      <c r="I33" s="43">
        <v>2</v>
      </c>
      <c r="J33" s="48"/>
      <c r="K33" s="20"/>
      <c r="L33" s="40"/>
      <c r="M33" s="43"/>
      <c r="N33" s="48"/>
      <c r="O33" s="25"/>
      <c r="P33" s="16"/>
    </row>
    <row r="34" spans="1:16" s="9" customFormat="1" ht="15.75" x14ac:dyDescent="0.25">
      <c r="B34" s="32">
        <v>20</v>
      </c>
      <c r="C34" s="29" t="s">
        <v>16</v>
      </c>
      <c r="D34" s="29">
        <f>SUM(D30:D33)</f>
        <v>8</v>
      </c>
      <c r="E34" s="29">
        <f t="shared" ref="E34:N34" si="7">SUM(E30:E33)</f>
        <v>8</v>
      </c>
      <c r="F34" s="29">
        <f t="shared" si="7"/>
        <v>4</v>
      </c>
      <c r="G34" s="30"/>
      <c r="H34" s="29">
        <f t="shared" si="7"/>
        <v>8</v>
      </c>
      <c r="I34" s="29">
        <f t="shared" si="7"/>
        <v>8</v>
      </c>
      <c r="J34" s="29">
        <f t="shared" si="7"/>
        <v>4</v>
      </c>
      <c r="K34" s="30"/>
      <c r="L34" s="29">
        <f t="shared" si="7"/>
        <v>0</v>
      </c>
      <c r="M34" s="29">
        <f t="shared" si="7"/>
        <v>0</v>
      </c>
      <c r="N34" s="29">
        <f t="shared" si="7"/>
        <v>0</v>
      </c>
      <c r="O34" s="31">
        <f>+(H34+I34)/B34</f>
        <v>0.8</v>
      </c>
      <c r="P34" s="32">
        <f>+H34+I34</f>
        <v>16</v>
      </c>
    </row>
    <row r="35" spans="1:16" ht="15.75" x14ac:dyDescent="0.25">
      <c r="A35" s="4" t="s">
        <v>74</v>
      </c>
      <c r="B35" s="179" t="s">
        <v>24</v>
      </c>
      <c r="C35" s="18" t="s">
        <v>41</v>
      </c>
      <c r="D35" s="40">
        <v>2</v>
      </c>
      <c r="E35" s="43">
        <v>1</v>
      </c>
      <c r="F35" s="48">
        <v>3</v>
      </c>
      <c r="G35" s="20"/>
      <c r="H35" s="40">
        <v>2</v>
      </c>
      <c r="I35" s="43">
        <v>1</v>
      </c>
      <c r="J35" s="48">
        <v>3</v>
      </c>
      <c r="K35" s="20"/>
      <c r="L35" s="40"/>
      <c r="M35" s="43"/>
      <c r="N35" s="48"/>
      <c r="O35" s="25"/>
      <c r="P35" s="16"/>
    </row>
    <row r="36" spans="1:16" ht="15.75" x14ac:dyDescent="0.25">
      <c r="A36" s="4" t="s">
        <v>65</v>
      </c>
      <c r="B36" s="179"/>
      <c r="C36" s="14" t="s">
        <v>43</v>
      </c>
      <c r="D36" s="40">
        <v>2</v>
      </c>
      <c r="E36" s="43">
        <v>1</v>
      </c>
      <c r="F36" s="48"/>
      <c r="G36" s="20"/>
      <c r="H36" s="40">
        <v>2</v>
      </c>
      <c r="I36" s="43">
        <v>1</v>
      </c>
      <c r="J36" s="48"/>
      <c r="K36" s="20"/>
      <c r="L36" s="40"/>
      <c r="M36" s="43"/>
      <c r="N36" s="48"/>
      <c r="O36" s="25"/>
      <c r="P36" s="16"/>
    </row>
    <row r="37" spans="1:16" ht="15.75" x14ac:dyDescent="0.25">
      <c r="A37" s="4" t="s">
        <v>66</v>
      </c>
      <c r="B37" s="179"/>
      <c r="C37" s="21" t="s">
        <v>32</v>
      </c>
      <c r="D37" s="40">
        <v>2</v>
      </c>
      <c r="E37" s="43">
        <v>1</v>
      </c>
      <c r="F37" s="48">
        <v>2</v>
      </c>
      <c r="G37" s="20"/>
      <c r="H37" s="40">
        <v>2</v>
      </c>
      <c r="I37" s="43">
        <v>1</v>
      </c>
      <c r="J37" s="48">
        <v>2</v>
      </c>
      <c r="K37" s="20"/>
      <c r="L37" s="40"/>
      <c r="M37" s="43"/>
      <c r="N37" s="48"/>
      <c r="O37" s="25"/>
      <c r="P37" s="16"/>
    </row>
    <row r="38" spans="1:16" ht="15.75" x14ac:dyDescent="0.25">
      <c r="B38" s="179"/>
      <c r="C38" s="22" t="s">
        <v>42</v>
      </c>
      <c r="D38" s="40"/>
      <c r="E38" s="43"/>
      <c r="F38" s="48">
        <v>1</v>
      </c>
      <c r="G38" s="20"/>
      <c r="H38" s="40"/>
      <c r="I38" s="43"/>
      <c r="J38" s="48">
        <v>1</v>
      </c>
      <c r="K38" s="20"/>
      <c r="L38" s="40"/>
      <c r="M38" s="43"/>
      <c r="N38" s="48"/>
      <c r="O38" s="25"/>
      <c r="P38" s="16"/>
    </row>
    <row r="39" spans="1:16" s="8" customFormat="1" ht="16.5" thickBot="1" x14ac:dyDescent="0.3">
      <c r="B39" s="36">
        <v>15</v>
      </c>
      <c r="C39" s="29" t="s">
        <v>16</v>
      </c>
      <c r="D39" s="29">
        <f>SUM(D35:D38)</f>
        <v>6</v>
      </c>
      <c r="E39" s="29">
        <f t="shared" ref="E39:N39" si="8">SUM(E35:E38)</f>
        <v>3</v>
      </c>
      <c r="F39" s="29">
        <f t="shared" si="8"/>
        <v>6</v>
      </c>
      <c r="G39" s="30"/>
      <c r="H39" s="29">
        <f t="shared" si="8"/>
        <v>6</v>
      </c>
      <c r="I39" s="29">
        <f t="shared" si="8"/>
        <v>3</v>
      </c>
      <c r="J39" s="29">
        <f t="shared" si="8"/>
        <v>6</v>
      </c>
      <c r="K39" s="30"/>
      <c r="L39" s="29">
        <f t="shared" si="8"/>
        <v>0</v>
      </c>
      <c r="M39" s="29">
        <f t="shared" si="8"/>
        <v>0</v>
      </c>
      <c r="N39" s="29">
        <f t="shared" si="8"/>
        <v>0</v>
      </c>
      <c r="O39" s="31">
        <f>+(H39+I39)/B39</f>
        <v>0.6</v>
      </c>
      <c r="P39" s="32">
        <f>+H39+I39</f>
        <v>9</v>
      </c>
    </row>
    <row r="40" spans="1:16" ht="15.75" x14ac:dyDescent="0.25">
      <c r="A40" s="4" t="s">
        <v>75</v>
      </c>
      <c r="B40" s="178" t="s">
        <v>23</v>
      </c>
      <c r="C40" s="18" t="s">
        <v>41</v>
      </c>
      <c r="D40" s="40">
        <v>2</v>
      </c>
      <c r="E40" s="43">
        <v>2</v>
      </c>
      <c r="F40" s="48"/>
      <c r="G40" s="20"/>
      <c r="H40" s="40">
        <v>2</v>
      </c>
      <c r="I40" s="43">
        <v>2</v>
      </c>
      <c r="J40" s="48"/>
      <c r="K40" s="20"/>
      <c r="L40" s="40"/>
      <c r="M40" s="43"/>
      <c r="N40" s="48"/>
      <c r="O40" s="25"/>
      <c r="P40" s="16"/>
    </row>
    <row r="41" spans="1:16" ht="15.75" x14ac:dyDescent="0.25">
      <c r="A41" s="4" t="s">
        <v>72</v>
      </c>
      <c r="B41" s="175"/>
      <c r="C41" s="14" t="s">
        <v>43</v>
      </c>
      <c r="D41" s="40">
        <v>1</v>
      </c>
      <c r="E41" s="43">
        <v>1</v>
      </c>
      <c r="F41" s="48"/>
      <c r="G41" s="20"/>
      <c r="H41" s="40">
        <v>1</v>
      </c>
      <c r="I41" s="43">
        <v>1</v>
      </c>
      <c r="J41" s="48">
        <v>2</v>
      </c>
      <c r="K41" s="20"/>
      <c r="L41" s="40"/>
      <c r="M41" s="43"/>
      <c r="N41" s="48"/>
      <c r="O41" s="25"/>
      <c r="P41" s="16"/>
    </row>
    <row r="42" spans="1:16" ht="15.75" x14ac:dyDescent="0.25">
      <c r="A42" s="4" t="s">
        <v>73</v>
      </c>
      <c r="B42" s="175"/>
      <c r="C42" s="21" t="s">
        <v>32</v>
      </c>
      <c r="D42" s="40">
        <v>3</v>
      </c>
      <c r="E42" s="43">
        <v>3</v>
      </c>
      <c r="F42" s="48">
        <v>2</v>
      </c>
      <c r="G42" s="20"/>
      <c r="H42" s="40">
        <v>3</v>
      </c>
      <c r="I42" s="43">
        <v>3</v>
      </c>
      <c r="J42" s="48">
        <v>2</v>
      </c>
      <c r="K42" s="20"/>
      <c r="L42" s="40"/>
      <c r="M42" s="43"/>
      <c r="N42" s="48"/>
      <c r="O42" s="25"/>
      <c r="P42" s="16"/>
    </row>
    <row r="43" spans="1:16" ht="15.75" x14ac:dyDescent="0.25">
      <c r="B43" s="176"/>
      <c r="C43" s="22" t="s">
        <v>42</v>
      </c>
      <c r="D43" s="40">
        <v>2</v>
      </c>
      <c r="E43" s="43">
        <v>2</v>
      </c>
      <c r="F43" s="48">
        <v>2</v>
      </c>
      <c r="G43" s="20"/>
      <c r="H43" s="40">
        <v>2</v>
      </c>
      <c r="I43" s="43">
        <v>2</v>
      </c>
      <c r="J43" s="48"/>
      <c r="K43" s="20"/>
      <c r="L43" s="40"/>
      <c r="M43" s="43"/>
      <c r="N43" s="48"/>
      <c r="O43" s="25"/>
      <c r="P43" s="16"/>
    </row>
    <row r="44" spans="1:16" s="8" customFormat="1" ht="16.5" thickBot="1" x14ac:dyDescent="0.3">
      <c r="B44" s="36">
        <v>20</v>
      </c>
      <c r="C44" s="29" t="s">
        <v>16</v>
      </c>
      <c r="D44" s="29">
        <f>SUM(D40:D43)</f>
        <v>8</v>
      </c>
      <c r="E44" s="29">
        <f t="shared" ref="E44" si="9">SUM(E40:E43)</f>
        <v>8</v>
      </c>
      <c r="F44" s="29">
        <f t="shared" ref="F44" si="10">SUM(F40:F43)</f>
        <v>4</v>
      </c>
      <c r="G44" s="30"/>
      <c r="H44" s="29">
        <f t="shared" ref="H44" si="11">SUM(H40:H43)</f>
        <v>8</v>
      </c>
      <c r="I44" s="29">
        <f t="shared" ref="I44" si="12">SUM(I40:I43)</f>
        <v>8</v>
      </c>
      <c r="J44" s="29">
        <f t="shared" ref="J44" si="13">SUM(J40:J43)</f>
        <v>4</v>
      </c>
      <c r="K44" s="30"/>
      <c r="L44" s="29">
        <f t="shared" ref="L44" si="14">SUM(L40:L43)</f>
        <v>0</v>
      </c>
      <c r="M44" s="29">
        <f t="shared" ref="M44" si="15">SUM(M40:M43)</f>
        <v>0</v>
      </c>
      <c r="N44" s="29">
        <f t="shared" ref="N44" si="16">SUM(N40:N43)</f>
        <v>0</v>
      </c>
      <c r="O44" s="31">
        <f>+(H44+I44)/B44</f>
        <v>0.8</v>
      </c>
      <c r="P44" s="32">
        <f>+H44+I44</f>
        <v>16</v>
      </c>
    </row>
    <row r="45" spans="1:16" ht="15.75" x14ac:dyDescent="0.25">
      <c r="A45" s="4" t="s">
        <v>76</v>
      </c>
      <c r="B45" s="165" t="s">
        <v>25</v>
      </c>
      <c r="C45" s="18" t="s">
        <v>41</v>
      </c>
      <c r="D45" s="40">
        <v>5</v>
      </c>
      <c r="E45" s="43"/>
      <c r="F45" s="48"/>
      <c r="G45" s="26"/>
      <c r="H45" s="40">
        <v>5</v>
      </c>
      <c r="I45" s="42"/>
      <c r="J45" s="48"/>
      <c r="K45" s="26"/>
      <c r="L45" s="40"/>
      <c r="M45" s="42"/>
      <c r="N45" s="48"/>
      <c r="O45" s="25"/>
      <c r="P45" s="16"/>
    </row>
    <row r="46" spans="1:16" ht="15.75" x14ac:dyDescent="0.25">
      <c r="A46" s="4" t="s">
        <v>77</v>
      </c>
      <c r="B46" s="166"/>
      <c r="C46" s="14" t="s">
        <v>43</v>
      </c>
      <c r="D46" s="40"/>
      <c r="E46" s="43">
        <v>5</v>
      </c>
      <c r="F46" s="48">
        <v>4</v>
      </c>
      <c r="G46" s="27"/>
      <c r="H46" s="40"/>
      <c r="I46" s="43">
        <v>5</v>
      </c>
      <c r="J46" s="48">
        <v>4</v>
      </c>
      <c r="K46" s="27"/>
      <c r="L46" s="40"/>
      <c r="M46" s="43"/>
      <c r="N46" s="48"/>
      <c r="O46" s="25"/>
      <c r="P46" s="16"/>
    </row>
    <row r="47" spans="1:16" ht="15.75" x14ac:dyDescent="0.25">
      <c r="A47" s="4" t="s">
        <v>78</v>
      </c>
      <c r="B47" s="166"/>
      <c r="C47" s="21" t="s">
        <v>32</v>
      </c>
      <c r="D47" s="40">
        <v>6</v>
      </c>
      <c r="E47" s="43">
        <v>6</v>
      </c>
      <c r="F47" s="48">
        <v>4</v>
      </c>
      <c r="G47" s="27"/>
      <c r="H47" s="40">
        <v>6</v>
      </c>
      <c r="I47" s="43">
        <v>6</v>
      </c>
      <c r="J47" s="48">
        <v>4</v>
      </c>
      <c r="K47" s="27"/>
      <c r="L47" s="40"/>
      <c r="M47" s="43"/>
      <c r="N47" s="48"/>
      <c r="O47" s="25"/>
      <c r="P47" s="16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16"/>
    </row>
    <row r="49" spans="2:16" s="8" customFormat="1" ht="15.75" x14ac:dyDescent="0.25">
      <c r="B49" s="51">
        <v>30</v>
      </c>
      <c r="C49" s="52" t="s">
        <v>16</v>
      </c>
      <c r="D49" s="52">
        <f>SUM(D45:D48)</f>
        <v>11</v>
      </c>
      <c r="E49" s="52">
        <f>SUM(E45:E48)</f>
        <v>11</v>
      </c>
      <c r="F49" s="52">
        <f>SUM(F45:F48)</f>
        <v>8</v>
      </c>
      <c r="G49" s="53"/>
      <c r="H49" s="52">
        <f>+H45+H46+H47</f>
        <v>11</v>
      </c>
      <c r="I49" s="52">
        <f>+I45+I46+I47</f>
        <v>11</v>
      </c>
      <c r="J49" s="52">
        <f>+J45+J46+J47</f>
        <v>8</v>
      </c>
      <c r="K49" s="52"/>
      <c r="L49" s="52"/>
      <c r="M49" s="52"/>
      <c r="N49" s="52"/>
      <c r="O49" s="31">
        <f>+(H49+I49)/B49</f>
        <v>0.73333333333333328</v>
      </c>
      <c r="P49" s="32">
        <f>+H49+I49</f>
        <v>22</v>
      </c>
    </row>
    <row r="50" spans="2:16" ht="23.25" x14ac:dyDescent="0.35">
      <c r="B50" s="55">
        <v>295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0.72881355932203384</v>
      </c>
      <c r="P50" s="56">
        <f>SUM(P14:P49)</f>
        <v>215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48:N48"/>
    <mergeCell ref="H48:J48"/>
    <mergeCell ref="C50:N50"/>
    <mergeCell ref="D8:F8"/>
    <mergeCell ref="L8:N8"/>
    <mergeCell ref="H8:J8"/>
    <mergeCell ref="B8:B9"/>
    <mergeCell ref="C8:C9"/>
    <mergeCell ref="B45:B48"/>
    <mergeCell ref="B25:B28"/>
    <mergeCell ref="B30:B33"/>
    <mergeCell ref="B35:B38"/>
    <mergeCell ref="B40:B43"/>
    <mergeCell ref="B10:B13"/>
    <mergeCell ref="B15:B18"/>
    <mergeCell ref="B20:B2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7" zoomScale="85" zoomScaleNormal="85" workbookViewId="0">
      <selection activeCell="H49" sqref="H49:J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81</v>
      </c>
      <c r="I2" s="62"/>
      <c r="J2" s="73"/>
      <c r="K2" s="62"/>
      <c r="L2" s="74"/>
    </row>
    <row r="3" spans="1:16" ht="23.25" x14ac:dyDescent="0.35">
      <c r="B3" s="88" t="s">
        <v>99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76"/>
      <c r="P9" s="76"/>
    </row>
    <row r="10" spans="1:16" ht="15.75" x14ac:dyDescent="0.25">
      <c r="A10" s="4" t="s">
        <v>100</v>
      </c>
      <c r="B10" s="174" t="s">
        <v>101</v>
      </c>
      <c r="C10" s="18" t="s">
        <v>41</v>
      </c>
      <c r="D10" s="77">
        <v>2</v>
      </c>
      <c r="E10" s="78">
        <v>2</v>
      </c>
      <c r="F10" s="79">
        <v>4</v>
      </c>
      <c r="G10" s="19"/>
      <c r="H10" s="40">
        <f>+D10</f>
        <v>2</v>
      </c>
      <c r="I10" s="42">
        <f>+E10</f>
        <v>2</v>
      </c>
      <c r="J10" s="47">
        <f>+F10</f>
        <v>4</v>
      </c>
      <c r="K10" s="19"/>
      <c r="L10" s="39"/>
      <c r="M10" s="42"/>
      <c r="N10" s="47"/>
      <c r="O10" s="76"/>
      <c r="P10" s="76"/>
    </row>
    <row r="11" spans="1:16" ht="15.75" x14ac:dyDescent="0.25">
      <c r="A11" s="4" t="s">
        <v>72</v>
      </c>
      <c r="B11" s="175"/>
      <c r="C11" s="14" t="s">
        <v>43</v>
      </c>
      <c r="D11" s="80">
        <v>3</v>
      </c>
      <c r="E11" s="81">
        <v>3</v>
      </c>
      <c r="F11" s="82">
        <v>4</v>
      </c>
      <c r="G11" s="20"/>
      <c r="H11" s="40">
        <f t="shared" ref="H11:J13" si="0">+D11</f>
        <v>3</v>
      </c>
      <c r="I11" s="42">
        <f t="shared" si="0"/>
        <v>3</v>
      </c>
      <c r="J11" s="47">
        <f t="shared" si="0"/>
        <v>4</v>
      </c>
      <c r="K11" s="20"/>
      <c r="L11" s="40"/>
      <c r="M11" s="43"/>
      <c r="N11" s="48"/>
      <c r="O11" s="76"/>
      <c r="P11" s="76"/>
    </row>
    <row r="12" spans="1:16" ht="15.75" x14ac:dyDescent="0.25">
      <c r="A12" s="4" t="s">
        <v>73</v>
      </c>
      <c r="B12" s="175"/>
      <c r="C12" s="21" t="s">
        <v>32</v>
      </c>
      <c r="D12" s="80">
        <v>4</v>
      </c>
      <c r="E12" s="81">
        <v>4</v>
      </c>
      <c r="F12" s="82"/>
      <c r="G12" s="20"/>
      <c r="H12" s="40">
        <f t="shared" si="0"/>
        <v>4</v>
      </c>
      <c r="I12" s="42">
        <f t="shared" si="0"/>
        <v>4</v>
      </c>
      <c r="J12" s="47">
        <f t="shared" si="0"/>
        <v>0</v>
      </c>
      <c r="K12" s="20"/>
      <c r="L12" s="40"/>
      <c r="M12" s="43"/>
      <c r="N12" s="48"/>
      <c r="O12" s="76"/>
      <c r="P12" s="76"/>
    </row>
    <row r="13" spans="1:16" ht="15.75" x14ac:dyDescent="0.25">
      <c r="B13" s="176"/>
      <c r="C13" s="22" t="s">
        <v>42</v>
      </c>
      <c r="D13" s="83">
        <v>2</v>
      </c>
      <c r="E13" s="84">
        <v>2</v>
      </c>
      <c r="F13" s="85"/>
      <c r="G13" s="23"/>
      <c r="H13" s="40">
        <f t="shared" si="0"/>
        <v>2</v>
      </c>
      <c r="I13" s="42">
        <f t="shared" si="0"/>
        <v>2</v>
      </c>
      <c r="J13" s="47">
        <f t="shared" si="0"/>
        <v>0</v>
      </c>
      <c r="K13" s="23"/>
      <c r="L13" s="41"/>
      <c r="M13" s="44"/>
      <c r="N13" s="49"/>
      <c r="O13" s="76"/>
      <c r="P13" s="76"/>
    </row>
    <row r="14" spans="1:16" s="10" customFormat="1" ht="15.75" x14ac:dyDescent="0.25">
      <c r="B14" s="28">
        <v>30</v>
      </c>
      <c r="C14" s="29" t="s">
        <v>16</v>
      </c>
      <c r="D14" s="32">
        <f>SUM(D10:D13)</f>
        <v>11</v>
      </c>
      <c r="E14" s="32">
        <f t="shared" ref="E14:J14" si="1">SUM(E10:E13)</f>
        <v>11</v>
      </c>
      <c r="F14" s="32">
        <f t="shared" si="1"/>
        <v>8</v>
      </c>
      <c r="G14" s="30"/>
      <c r="H14" s="29">
        <f t="shared" si="1"/>
        <v>11</v>
      </c>
      <c r="I14" s="29">
        <f t="shared" si="1"/>
        <v>11</v>
      </c>
      <c r="J14" s="29">
        <f t="shared" si="1"/>
        <v>8</v>
      </c>
      <c r="K14" s="30"/>
      <c r="L14" s="29"/>
      <c r="M14" s="29"/>
      <c r="N14" s="29"/>
      <c r="O14" s="31">
        <f>+(H14+I14)/B14</f>
        <v>0.73333333333333328</v>
      </c>
      <c r="P14" s="32">
        <f>+H14+I14</f>
        <v>22</v>
      </c>
    </row>
    <row r="15" spans="1:16" ht="15.75" x14ac:dyDescent="0.25">
      <c r="A15" s="4" t="s">
        <v>103</v>
      </c>
      <c r="B15" s="174" t="s">
        <v>102</v>
      </c>
      <c r="C15" s="18" t="s">
        <v>41</v>
      </c>
      <c r="D15" s="39">
        <v>5</v>
      </c>
      <c r="E15" s="42">
        <v>5</v>
      </c>
      <c r="F15" s="47">
        <v>7</v>
      </c>
      <c r="G15" s="24"/>
      <c r="H15" s="40">
        <v>5</v>
      </c>
      <c r="I15" s="42">
        <v>5</v>
      </c>
      <c r="J15" s="47">
        <v>7</v>
      </c>
      <c r="K15" s="24"/>
      <c r="L15" s="39"/>
      <c r="M15" s="42"/>
      <c r="N15" s="47"/>
      <c r="O15" s="25"/>
      <c r="P15" s="76"/>
    </row>
    <row r="16" spans="1:16" ht="15.75" x14ac:dyDescent="0.25">
      <c r="A16" s="4" t="s">
        <v>104</v>
      </c>
      <c r="B16" s="175"/>
      <c r="C16" s="14" t="s">
        <v>43</v>
      </c>
      <c r="D16" s="40">
        <v>4</v>
      </c>
      <c r="E16" s="43">
        <v>4</v>
      </c>
      <c r="F16" s="48">
        <v>7</v>
      </c>
      <c r="G16" s="20"/>
      <c r="H16" s="40">
        <v>4</v>
      </c>
      <c r="I16" s="43">
        <v>4</v>
      </c>
      <c r="J16" s="48">
        <v>7</v>
      </c>
      <c r="K16" s="20"/>
      <c r="L16" s="40"/>
      <c r="M16" s="43"/>
      <c r="N16" s="48"/>
      <c r="O16" s="25"/>
      <c r="P16" s="76"/>
    </row>
    <row r="17" spans="1:16" ht="15.75" x14ac:dyDescent="0.25">
      <c r="A17" s="4" t="s">
        <v>105</v>
      </c>
      <c r="B17" s="175"/>
      <c r="C17" s="21" t="s">
        <v>32</v>
      </c>
      <c r="D17" s="40">
        <v>8</v>
      </c>
      <c r="E17" s="43">
        <v>8</v>
      </c>
      <c r="F17" s="48"/>
      <c r="G17" s="20"/>
      <c r="H17" s="40">
        <v>8</v>
      </c>
      <c r="I17" s="43">
        <v>8</v>
      </c>
      <c r="J17" s="48"/>
      <c r="K17" s="20"/>
      <c r="L17" s="40"/>
      <c r="M17" s="43"/>
      <c r="N17" s="48"/>
      <c r="O17" s="25"/>
      <c r="P17" s="76"/>
    </row>
    <row r="18" spans="1:16" ht="16.5" thickBot="1" x14ac:dyDescent="0.3">
      <c r="B18" s="176"/>
      <c r="C18" s="22" t="s">
        <v>42</v>
      </c>
      <c r="D18" s="41">
        <v>4</v>
      </c>
      <c r="E18" s="44">
        <v>4</v>
      </c>
      <c r="F18" s="49">
        <v>4</v>
      </c>
      <c r="G18" s="23"/>
      <c r="H18" s="40">
        <v>4</v>
      </c>
      <c r="I18" s="44">
        <v>4</v>
      </c>
      <c r="J18" s="49">
        <v>4</v>
      </c>
      <c r="K18" s="23"/>
      <c r="L18" s="41"/>
      <c r="M18" s="44"/>
      <c r="N18" s="49"/>
      <c r="O18" s="25"/>
      <c r="P18" s="76"/>
    </row>
    <row r="19" spans="1:16" s="9" customFormat="1" ht="16.5" thickBot="1" x14ac:dyDescent="0.3">
      <c r="B19" s="33">
        <v>60</v>
      </c>
      <c r="C19" s="34" t="s">
        <v>16</v>
      </c>
      <c r="D19" s="34">
        <f>SUM(D15:D18)</f>
        <v>21</v>
      </c>
      <c r="E19" s="34">
        <f t="shared" ref="E19:N19" si="2">SUM(E15:E18)</f>
        <v>21</v>
      </c>
      <c r="F19" s="34">
        <f t="shared" si="2"/>
        <v>18</v>
      </c>
      <c r="G19" s="35"/>
      <c r="H19" s="29">
        <f t="shared" si="2"/>
        <v>21</v>
      </c>
      <c r="I19" s="34">
        <f t="shared" si="2"/>
        <v>21</v>
      </c>
      <c r="J19" s="34">
        <f t="shared" si="2"/>
        <v>18</v>
      </c>
      <c r="K19" s="35"/>
      <c r="L19" s="34">
        <f t="shared" si="2"/>
        <v>0</v>
      </c>
      <c r="M19" s="34">
        <f t="shared" si="2"/>
        <v>0</v>
      </c>
      <c r="N19" s="34">
        <f t="shared" si="2"/>
        <v>0</v>
      </c>
      <c r="O19" s="31">
        <f>+(H19+I19)/B19</f>
        <v>0.7</v>
      </c>
      <c r="P19" s="32">
        <f>+H19+I19</f>
        <v>42</v>
      </c>
    </row>
    <row r="20" spans="1:16" ht="15.75" x14ac:dyDescent="0.25">
      <c r="A20" s="4" t="s">
        <v>106</v>
      </c>
      <c r="B20" s="177" t="s">
        <v>107</v>
      </c>
      <c r="C20" s="18" t="s">
        <v>41</v>
      </c>
      <c r="D20" s="39">
        <v>3</v>
      </c>
      <c r="E20" s="42">
        <v>3</v>
      </c>
      <c r="F20" s="47">
        <v>3</v>
      </c>
      <c r="G20" s="24"/>
      <c r="H20" s="40">
        <v>3</v>
      </c>
      <c r="I20" s="42">
        <v>3</v>
      </c>
      <c r="J20" s="47">
        <v>3</v>
      </c>
      <c r="K20" s="24"/>
      <c r="L20" s="39"/>
      <c r="M20" s="42"/>
      <c r="N20" s="47"/>
      <c r="O20" s="25"/>
      <c r="P20" s="76"/>
    </row>
    <row r="21" spans="1:16" ht="15.75" x14ac:dyDescent="0.25">
      <c r="A21" s="4" t="s">
        <v>86</v>
      </c>
      <c r="B21" s="175"/>
      <c r="C21" s="14" t="s">
        <v>43</v>
      </c>
      <c r="D21" s="40">
        <v>2</v>
      </c>
      <c r="E21" s="43">
        <v>3</v>
      </c>
      <c r="F21" s="48">
        <v>3</v>
      </c>
      <c r="G21" s="20"/>
      <c r="H21" s="40">
        <v>2</v>
      </c>
      <c r="I21" s="43">
        <v>3</v>
      </c>
      <c r="J21" s="48">
        <v>3</v>
      </c>
      <c r="K21" s="20"/>
      <c r="L21" s="40"/>
      <c r="M21" s="43"/>
      <c r="N21" s="48"/>
      <c r="O21" s="25"/>
      <c r="P21" s="76"/>
    </row>
    <row r="22" spans="1:16" ht="15.75" x14ac:dyDescent="0.25">
      <c r="A22" s="4" t="s">
        <v>87</v>
      </c>
      <c r="B22" s="175"/>
      <c r="C22" s="21" t="s">
        <v>32</v>
      </c>
      <c r="D22" s="40">
        <v>3</v>
      </c>
      <c r="E22" s="43">
        <v>3</v>
      </c>
      <c r="F22" s="48"/>
      <c r="G22" s="20"/>
      <c r="H22" s="40">
        <v>3</v>
      </c>
      <c r="I22" s="43">
        <v>3</v>
      </c>
      <c r="J22" s="48"/>
      <c r="K22" s="20"/>
      <c r="L22" s="40"/>
      <c r="M22" s="43"/>
      <c r="N22" s="48"/>
      <c r="O22" s="25"/>
      <c r="P22" s="76"/>
    </row>
    <row r="23" spans="1:16" ht="15.75" x14ac:dyDescent="0.25">
      <c r="B23" s="176"/>
      <c r="C23" s="22" t="s">
        <v>42</v>
      </c>
      <c r="D23" s="41">
        <v>2</v>
      </c>
      <c r="E23" s="44">
        <v>2</v>
      </c>
      <c r="F23" s="49">
        <v>3</v>
      </c>
      <c r="G23" s="23"/>
      <c r="H23" s="40">
        <v>2</v>
      </c>
      <c r="I23" s="44">
        <v>2</v>
      </c>
      <c r="J23" s="49">
        <v>3</v>
      </c>
      <c r="K23" s="23"/>
      <c r="L23" s="41"/>
      <c r="M23" s="44"/>
      <c r="N23" s="49"/>
      <c r="O23" s="25"/>
      <c r="P23" s="76"/>
    </row>
    <row r="24" spans="1:16" s="9" customFormat="1" ht="15.75" x14ac:dyDescent="0.25">
      <c r="B24" s="36">
        <v>30</v>
      </c>
      <c r="C24" s="29" t="s">
        <v>16</v>
      </c>
      <c r="D24" s="29">
        <f>SUM(D20:D23)</f>
        <v>10</v>
      </c>
      <c r="E24" s="29">
        <f t="shared" ref="E24:N24" si="3">SUM(E20:E23)</f>
        <v>11</v>
      </c>
      <c r="F24" s="29">
        <f t="shared" si="3"/>
        <v>9</v>
      </c>
      <c r="G24" s="30"/>
      <c r="H24" s="29">
        <f t="shared" si="3"/>
        <v>10</v>
      </c>
      <c r="I24" s="29">
        <f t="shared" si="3"/>
        <v>11</v>
      </c>
      <c r="J24" s="29">
        <f t="shared" si="3"/>
        <v>9</v>
      </c>
      <c r="K24" s="30"/>
      <c r="L24" s="29">
        <f t="shared" si="3"/>
        <v>0</v>
      </c>
      <c r="M24" s="29">
        <f t="shared" si="3"/>
        <v>0</v>
      </c>
      <c r="N24" s="29">
        <f t="shared" si="3"/>
        <v>0</v>
      </c>
      <c r="O24" s="31">
        <f>+(H24+I24)/B24</f>
        <v>0.7</v>
      </c>
      <c r="P24" s="32">
        <f>+H24+I24</f>
        <v>21</v>
      </c>
    </row>
    <row r="25" spans="1:16" ht="15.75" x14ac:dyDescent="0.25">
      <c r="A25" s="4" t="s">
        <v>108</v>
      </c>
      <c r="B25" s="174" t="s">
        <v>111</v>
      </c>
      <c r="C25" s="18" t="s">
        <v>41</v>
      </c>
      <c r="D25" s="39">
        <v>3</v>
      </c>
      <c r="E25" s="42">
        <v>3</v>
      </c>
      <c r="F25" s="47">
        <v>4</v>
      </c>
      <c r="G25" s="24"/>
      <c r="H25" s="40">
        <v>3</v>
      </c>
      <c r="I25" s="42">
        <v>3</v>
      </c>
      <c r="J25" s="47">
        <v>4</v>
      </c>
      <c r="K25" s="24"/>
      <c r="L25" s="39"/>
      <c r="M25" s="42"/>
      <c r="N25" s="47"/>
      <c r="O25" s="25"/>
      <c r="P25" s="76"/>
    </row>
    <row r="26" spans="1:16" ht="15.75" x14ac:dyDescent="0.25">
      <c r="A26" s="4" t="s">
        <v>109</v>
      </c>
      <c r="B26" s="175"/>
      <c r="C26" s="14" t="s">
        <v>43</v>
      </c>
      <c r="D26" s="40">
        <v>3</v>
      </c>
      <c r="E26" s="43">
        <v>3</v>
      </c>
      <c r="F26" s="48"/>
      <c r="G26" s="20"/>
      <c r="H26" s="40">
        <v>3</v>
      </c>
      <c r="I26" s="43">
        <v>3</v>
      </c>
      <c r="J26" s="48"/>
      <c r="K26" s="20"/>
      <c r="L26" s="40"/>
      <c r="M26" s="43"/>
      <c r="N26" s="48"/>
      <c r="O26" s="25"/>
      <c r="P26" s="76"/>
    </row>
    <row r="27" spans="1:16" ht="15.75" x14ac:dyDescent="0.25">
      <c r="A27" s="4" t="s">
        <v>110</v>
      </c>
      <c r="B27" s="175"/>
      <c r="C27" s="21" t="s">
        <v>32</v>
      </c>
      <c r="D27" s="40">
        <v>3</v>
      </c>
      <c r="E27" s="43">
        <v>3</v>
      </c>
      <c r="F27" s="48">
        <v>4</v>
      </c>
      <c r="G27" s="20"/>
      <c r="H27" s="40">
        <v>3</v>
      </c>
      <c r="I27" s="43">
        <v>3</v>
      </c>
      <c r="J27" s="48">
        <v>4</v>
      </c>
      <c r="K27" s="20"/>
      <c r="L27" s="40"/>
      <c r="M27" s="43"/>
      <c r="N27" s="48"/>
      <c r="O27" s="25"/>
      <c r="P27" s="76"/>
    </row>
    <row r="28" spans="1:16" ht="16.5" thickBot="1" x14ac:dyDescent="0.3">
      <c r="B28" s="176"/>
      <c r="C28" s="22" t="s">
        <v>42</v>
      </c>
      <c r="D28" s="41">
        <v>2</v>
      </c>
      <c r="E28" s="44">
        <v>2</v>
      </c>
      <c r="F28" s="49"/>
      <c r="G28" s="23"/>
      <c r="H28" s="40">
        <v>2</v>
      </c>
      <c r="I28" s="44">
        <v>2</v>
      </c>
      <c r="J28" s="49"/>
      <c r="K28" s="23"/>
      <c r="L28" s="41"/>
      <c r="M28" s="44"/>
      <c r="N28" s="49"/>
      <c r="O28" s="25"/>
      <c r="P28" s="76"/>
    </row>
    <row r="29" spans="1:16" s="9" customFormat="1" ht="16.5" thickBot="1" x14ac:dyDescent="0.3">
      <c r="B29" s="37">
        <v>30</v>
      </c>
      <c r="C29" s="29" t="s">
        <v>16</v>
      </c>
      <c r="D29" s="29">
        <f>SUM(D25:D28)</f>
        <v>11</v>
      </c>
      <c r="E29" s="29">
        <f t="shared" ref="E29:N29" si="4">SUM(E25:E28)</f>
        <v>11</v>
      </c>
      <c r="F29" s="29">
        <f t="shared" si="4"/>
        <v>8</v>
      </c>
      <c r="G29" s="30"/>
      <c r="H29" s="29">
        <f t="shared" si="4"/>
        <v>11</v>
      </c>
      <c r="I29" s="29">
        <f t="shared" si="4"/>
        <v>11</v>
      </c>
      <c r="J29" s="29">
        <f t="shared" si="4"/>
        <v>8</v>
      </c>
      <c r="K29" s="30"/>
      <c r="L29" s="29">
        <f t="shared" si="4"/>
        <v>0</v>
      </c>
      <c r="M29" s="29">
        <f t="shared" si="4"/>
        <v>0</v>
      </c>
      <c r="N29" s="29">
        <f t="shared" si="4"/>
        <v>0</v>
      </c>
      <c r="O29" s="31">
        <f>+(H29+I29)/B29</f>
        <v>0.73333333333333328</v>
      </c>
      <c r="P29" s="32">
        <f>+H29+I29</f>
        <v>22</v>
      </c>
    </row>
    <row r="30" spans="1:16" ht="15.75" x14ac:dyDescent="0.25">
      <c r="B30" s="178"/>
      <c r="C30" s="18" t="s">
        <v>41</v>
      </c>
      <c r="D30" s="39"/>
      <c r="E30" s="42"/>
      <c r="F30" s="47"/>
      <c r="G30" s="24"/>
      <c r="H30" s="40"/>
      <c r="I30" s="42"/>
      <c r="J30" s="47"/>
      <c r="K30" s="24"/>
      <c r="L30" s="39"/>
      <c r="M30" s="42"/>
      <c r="N30" s="47"/>
      <c r="O30" s="25"/>
      <c r="P30" s="76"/>
    </row>
    <row r="31" spans="1:16" ht="15.75" x14ac:dyDescent="0.25">
      <c r="B31" s="175"/>
      <c r="C31" s="14" t="s">
        <v>43</v>
      </c>
      <c r="D31" s="40"/>
      <c r="E31" s="43"/>
      <c r="F31" s="48"/>
      <c r="G31" s="20"/>
      <c r="H31" s="40"/>
      <c r="I31" s="43"/>
      <c r="J31" s="48"/>
      <c r="K31" s="20"/>
      <c r="L31" s="40"/>
      <c r="M31" s="43"/>
      <c r="N31" s="48"/>
      <c r="O31" s="25"/>
      <c r="P31" s="76"/>
    </row>
    <row r="32" spans="1:16" ht="15.75" x14ac:dyDescent="0.25">
      <c r="B32" s="175"/>
      <c r="C32" s="21" t="s">
        <v>32</v>
      </c>
      <c r="D32" s="40"/>
      <c r="E32" s="43"/>
      <c r="F32" s="48"/>
      <c r="G32" s="20"/>
      <c r="H32" s="40"/>
      <c r="I32" s="43"/>
      <c r="J32" s="48"/>
      <c r="K32" s="20"/>
      <c r="L32" s="40"/>
      <c r="M32" s="43"/>
      <c r="N32" s="48"/>
      <c r="O32" s="25"/>
      <c r="P32" s="76"/>
    </row>
    <row r="33" spans="1:16" ht="15.75" x14ac:dyDescent="0.25">
      <c r="B33" s="176"/>
      <c r="C33" s="22" t="s">
        <v>42</v>
      </c>
      <c r="D33" s="40"/>
      <c r="E33" s="43"/>
      <c r="F33" s="48"/>
      <c r="G33" s="20"/>
      <c r="H33" s="40"/>
      <c r="I33" s="43"/>
      <c r="J33" s="48"/>
      <c r="K33" s="20"/>
      <c r="L33" s="40"/>
      <c r="M33" s="43"/>
      <c r="N33" s="48"/>
      <c r="O33" s="25"/>
      <c r="P33" s="76"/>
    </row>
    <row r="34" spans="1:16" s="9" customFormat="1" ht="15.75" x14ac:dyDescent="0.25">
      <c r="B34" s="32"/>
      <c r="C34" s="29" t="s">
        <v>16</v>
      </c>
      <c r="D34" s="29">
        <f>SUM(D30:D33)</f>
        <v>0</v>
      </c>
      <c r="E34" s="29">
        <f t="shared" ref="E34:N34" si="5">SUM(E30:E33)</f>
        <v>0</v>
      </c>
      <c r="F34" s="29">
        <f t="shared" si="5"/>
        <v>0</v>
      </c>
      <c r="G34" s="30"/>
      <c r="H34" s="29">
        <f t="shared" si="5"/>
        <v>0</v>
      </c>
      <c r="I34" s="29">
        <f t="shared" si="5"/>
        <v>0</v>
      </c>
      <c r="J34" s="29">
        <f t="shared" si="5"/>
        <v>0</v>
      </c>
      <c r="K34" s="30"/>
      <c r="L34" s="29">
        <f t="shared" si="5"/>
        <v>0</v>
      </c>
      <c r="M34" s="29">
        <f t="shared" si="5"/>
        <v>0</v>
      </c>
      <c r="N34" s="29">
        <f t="shared" si="5"/>
        <v>0</v>
      </c>
      <c r="O34" s="31" t="e">
        <f>+(H34+I34)/B34</f>
        <v>#DIV/0!</v>
      </c>
      <c r="P34" s="32">
        <f>+H34+I34</f>
        <v>0</v>
      </c>
    </row>
    <row r="35" spans="1:16" ht="15.75" x14ac:dyDescent="0.25">
      <c r="B35" s="179"/>
      <c r="C35" s="18" t="s">
        <v>41</v>
      </c>
      <c r="D35" s="40"/>
      <c r="E35" s="43"/>
      <c r="F35" s="48"/>
      <c r="G35" s="20"/>
      <c r="H35" s="40"/>
      <c r="I35" s="43"/>
      <c r="J35" s="48"/>
      <c r="K35" s="20"/>
      <c r="L35" s="40"/>
      <c r="M35" s="43"/>
      <c r="N35" s="48"/>
      <c r="O35" s="25"/>
      <c r="P35" s="76"/>
    </row>
    <row r="36" spans="1:16" ht="15.75" x14ac:dyDescent="0.25"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76"/>
    </row>
    <row r="37" spans="1:16" ht="15.75" x14ac:dyDescent="0.25">
      <c r="B37" s="179"/>
      <c r="C37" s="21" t="s">
        <v>32</v>
      </c>
      <c r="D37" s="40"/>
      <c r="E37" s="43"/>
      <c r="F37" s="48"/>
      <c r="G37" s="20"/>
      <c r="H37" s="40"/>
      <c r="I37" s="43"/>
      <c r="J37" s="48"/>
      <c r="K37" s="20"/>
      <c r="L37" s="40"/>
      <c r="M37" s="43"/>
      <c r="N37" s="48"/>
      <c r="O37" s="25"/>
      <c r="P37" s="76"/>
    </row>
    <row r="38" spans="1:16" ht="15.75" x14ac:dyDescent="0.25">
      <c r="B38" s="179"/>
      <c r="C38" s="22" t="s">
        <v>42</v>
      </c>
      <c r="D38" s="40"/>
      <c r="E38" s="43"/>
      <c r="F38" s="48"/>
      <c r="G38" s="20"/>
      <c r="H38" s="40"/>
      <c r="I38" s="43"/>
      <c r="J38" s="48"/>
      <c r="K38" s="20"/>
      <c r="L38" s="40"/>
      <c r="M38" s="43"/>
      <c r="N38" s="48"/>
      <c r="O38" s="25"/>
      <c r="P38" s="76"/>
    </row>
    <row r="39" spans="1:16" s="8" customFormat="1" ht="16.5" thickBot="1" x14ac:dyDescent="0.3">
      <c r="B39" s="36"/>
      <c r="C39" s="29" t="s">
        <v>16</v>
      </c>
      <c r="D39" s="29">
        <f>SUM(D35:D38)</f>
        <v>0</v>
      </c>
      <c r="E39" s="29">
        <f t="shared" ref="E39:N39" si="6">SUM(E35:E38)</f>
        <v>0</v>
      </c>
      <c r="F39" s="29">
        <f t="shared" si="6"/>
        <v>0</v>
      </c>
      <c r="G39" s="30"/>
      <c r="H39" s="29">
        <f t="shared" si="6"/>
        <v>0</v>
      </c>
      <c r="I39" s="29">
        <f t="shared" si="6"/>
        <v>0</v>
      </c>
      <c r="J39" s="29">
        <f t="shared" si="6"/>
        <v>0</v>
      </c>
      <c r="K39" s="30"/>
      <c r="L39" s="29">
        <f t="shared" si="6"/>
        <v>0</v>
      </c>
      <c r="M39" s="29">
        <f t="shared" si="6"/>
        <v>0</v>
      </c>
      <c r="N39" s="29">
        <f t="shared" si="6"/>
        <v>0</v>
      </c>
      <c r="O39" s="31" t="e">
        <f>+(H39+I39)/B39</f>
        <v>#DIV/0!</v>
      </c>
      <c r="P39" s="32">
        <f>+H39+I39</f>
        <v>0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76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76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76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76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7">SUM(E40:E43)</f>
        <v>0</v>
      </c>
      <c r="F44" s="29">
        <f t="shared" si="7"/>
        <v>0</v>
      </c>
      <c r="G44" s="30"/>
      <c r="H44" s="29">
        <f t="shared" ref="H44:J44" si="8">SUM(H40:H43)</f>
        <v>0</v>
      </c>
      <c r="I44" s="29">
        <f t="shared" si="8"/>
        <v>0</v>
      </c>
      <c r="J44" s="29">
        <f t="shared" si="8"/>
        <v>0</v>
      </c>
      <c r="K44" s="30"/>
      <c r="L44" s="29">
        <f t="shared" ref="L44:N44" si="9">SUM(L40:L43)</f>
        <v>0</v>
      </c>
      <c r="M44" s="29">
        <f t="shared" si="9"/>
        <v>0</v>
      </c>
      <c r="N44" s="29">
        <f t="shared" si="9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112</v>
      </c>
      <c r="B45" s="165" t="s">
        <v>25</v>
      </c>
      <c r="C45" s="18" t="s">
        <v>41</v>
      </c>
      <c r="D45" s="40">
        <v>5</v>
      </c>
      <c r="E45" s="43"/>
      <c r="F45" s="48"/>
      <c r="G45" s="26"/>
      <c r="H45" s="40">
        <v>5</v>
      </c>
      <c r="I45" s="42"/>
      <c r="J45" s="48"/>
      <c r="K45" s="26"/>
      <c r="L45" s="40"/>
      <c r="M45" s="42"/>
      <c r="N45" s="48"/>
      <c r="O45" s="25"/>
      <c r="P45" s="76"/>
    </row>
    <row r="46" spans="1:16" ht="15.75" x14ac:dyDescent="0.25">
      <c r="A46" s="4" t="s">
        <v>77</v>
      </c>
      <c r="B46" s="166"/>
      <c r="C46" s="14" t="s">
        <v>43</v>
      </c>
      <c r="D46" s="40"/>
      <c r="E46" s="43">
        <v>5</v>
      </c>
      <c r="F46" s="48">
        <v>4</v>
      </c>
      <c r="G46" s="27"/>
      <c r="H46" s="40"/>
      <c r="I46" s="43">
        <v>5</v>
      </c>
      <c r="J46" s="48">
        <v>4</v>
      </c>
      <c r="K46" s="27"/>
      <c r="L46" s="40"/>
      <c r="M46" s="43"/>
      <c r="N46" s="48"/>
      <c r="O46" s="25"/>
      <c r="P46" s="76"/>
    </row>
    <row r="47" spans="1:16" ht="15.75" x14ac:dyDescent="0.25">
      <c r="A47" s="4" t="s">
        <v>113</v>
      </c>
      <c r="B47" s="166"/>
      <c r="C47" s="21" t="s">
        <v>32</v>
      </c>
      <c r="D47" s="40">
        <v>6</v>
      </c>
      <c r="E47" s="43">
        <v>6</v>
      </c>
      <c r="F47" s="48">
        <v>4</v>
      </c>
      <c r="G47" s="27"/>
      <c r="H47" s="40">
        <v>6</v>
      </c>
      <c r="I47" s="43">
        <v>6</v>
      </c>
      <c r="J47" s="48">
        <v>4</v>
      </c>
      <c r="K47" s="27"/>
      <c r="L47" s="40"/>
      <c r="M47" s="43"/>
      <c r="N47" s="48"/>
      <c r="O47" s="25"/>
      <c r="P47" s="76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76"/>
    </row>
    <row r="49" spans="2:16" s="8" customFormat="1" ht="15.75" x14ac:dyDescent="0.25">
      <c r="B49" s="51">
        <v>30</v>
      </c>
      <c r="C49" s="52" t="s">
        <v>16</v>
      </c>
      <c r="D49" s="52">
        <f>SUM(D45:D48)</f>
        <v>11</v>
      </c>
      <c r="E49" s="52">
        <f t="shared" ref="E49:F49" si="10">SUM(E45:E48)</f>
        <v>11</v>
      </c>
      <c r="F49" s="52">
        <f t="shared" si="10"/>
        <v>8</v>
      </c>
      <c r="G49" s="53"/>
      <c r="H49" s="52">
        <f>+H45+H46+H47</f>
        <v>11</v>
      </c>
      <c r="I49" s="52">
        <f>+I45+I46+I47</f>
        <v>11</v>
      </c>
      <c r="J49" s="52">
        <f>+J45+J46+J47</f>
        <v>8</v>
      </c>
      <c r="K49" s="52"/>
      <c r="L49" s="52"/>
      <c r="M49" s="52"/>
      <c r="N49" s="52"/>
      <c r="O49" s="31">
        <f>+(H49+I49)/B49</f>
        <v>0.73333333333333328</v>
      </c>
      <c r="P49" s="32">
        <f>+H49+I49</f>
        <v>22</v>
      </c>
    </row>
    <row r="50" spans="2:16" ht="23.25" x14ac:dyDescent="0.35">
      <c r="B50" s="55">
        <v>180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0.71666666666666667</v>
      </c>
      <c r="P50" s="56">
        <f>SUM(P14:P49)</f>
        <v>129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4"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81</v>
      </c>
      <c r="I2" s="62"/>
      <c r="J2" s="73"/>
      <c r="K2" s="62"/>
      <c r="L2" s="74"/>
    </row>
    <row r="3" spans="1:16" ht="23.25" x14ac:dyDescent="0.35">
      <c r="B3" s="88" t="s">
        <v>143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86"/>
      <c r="P9" s="86"/>
    </row>
    <row r="10" spans="1:16" ht="15.75" x14ac:dyDescent="0.25">
      <c r="A10" s="4" t="s">
        <v>114</v>
      </c>
      <c r="B10" s="186" t="s">
        <v>121</v>
      </c>
      <c r="C10" s="18" t="s">
        <v>41</v>
      </c>
      <c r="D10" s="77">
        <v>2</v>
      </c>
      <c r="E10" s="78">
        <v>2</v>
      </c>
      <c r="F10" s="79">
        <v>1</v>
      </c>
      <c r="G10" s="19"/>
      <c r="H10" s="40">
        <v>2</v>
      </c>
      <c r="I10" s="42">
        <v>2</v>
      </c>
      <c r="J10" s="47">
        <v>1</v>
      </c>
      <c r="K10" s="19"/>
      <c r="L10" s="39"/>
      <c r="M10" s="42"/>
      <c r="N10" s="47"/>
      <c r="O10" s="86"/>
      <c r="P10" s="86"/>
    </row>
    <row r="11" spans="1:16" ht="15.75" x14ac:dyDescent="0.25">
      <c r="A11" s="4" t="s">
        <v>115</v>
      </c>
      <c r="B11" s="175"/>
      <c r="C11" s="14" t="s">
        <v>43</v>
      </c>
      <c r="D11" s="80"/>
      <c r="E11" s="81"/>
      <c r="F11" s="82">
        <v>2</v>
      </c>
      <c r="G11" s="20"/>
      <c r="H11" s="40"/>
      <c r="I11" s="42"/>
      <c r="J11" s="47">
        <v>2</v>
      </c>
      <c r="K11" s="20"/>
      <c r="L11" s="40"/>
      <c r="M11" s="43"/>
      <c r="N11" s="48"/>
      <c r="O11" s="86"/>
      <c r="P11" s="86"/>
    </row>
    <row r="12" spans="1:16" ht="15.75" x14ac:dyDescent="0.25">
      <c r="A12" s="4" t="s">
        <v>116</v>
      </c>
      <c r="B12" s="175"/>
      <c r="C12" s="21" t="s">
        <v>32</v>
      </c>
      <c r="D12" s="80">
        <v>2</v>
      </c>
      <c r="E12" s="81">
        <v>2</v>
      </c>
      <c r="F12" s="82"/>
      <c r="G12" s="20"/>
      <c r="H12" s="40">
        <v>2</v>
      </c>
      <c r="I12" s="42">
        <v>2</v>
      </c>
      <c r="J12" s="47"/>
      <c r="K12" s="20"/>
      <c r="L12" s="40"/>
      <c r="M12" s="43"/>
      <c r="N12" s="48"/>
      <c r="O12" s="86"/>
      <c r="P12" s="86"/>
    </row>
    <row r="13" spans="1:16" ht="15.75" x14ac:dyDescent="0.25">
      <c r="B13" s="176"/>
      <c r="C13" s="22" t="s">
        <v>42</v>
      </c>
      <c r="D13" s="83">
        <v>2</v>
      </c>
      <c r="E13" s="84">
        <v>2</v>
      </c>
      <c r="F13" s="85"/>
      <c r="G13" s="23"/>
      <c r="H13" s="40">
        <v>2</v>
      </c>
      <c r="I13" s="42">
        <v>2</v>
      </c>
      <c r="J13" s="47"/>
      <c r="K13" s="23"/>
      <c r="L13" s="41"/>
      <c r="M13" s="44"/>
      <c r="N13" s="49"/>
      <c r="O13" s="86"/>
      <c r="P13" s="86"/>
    </row>
    <row r="14" spans="1:16" s="10" customFormat="1" ht="15.75" x14ac:dyDescent="0.25">
      <c r="B14" s="28">
        <v>15</v>
      </c>
      <c r="C14" s="29" t="s">
        <v>16</v>
      </c>
      <c r="D14" s="32">
        <f>SUM(D10:D13)</f>
        <v>6</v>
      </c>
      <c r="E14" s="32">
        <f t="shared" ref="E14:J14" si="0">SUM(E10:E13)</f>
        <v>6</v>
      </c>
      <c r="F14" s="32">
        <f t="shared" si="0"/>
        <v>3</v>
      </c>
      <c r="G14" s="30"/>
      <c r="H14" s="29">
        <f t="shared" si="0"/>
        <v>6</v>
      </c>
      <c r="I14" s="29">
        <f t="shared" si="0"/>
        <v>6</v>
      </c>
      <c r="J14" s="29">
        <f t="shared" si="0"/>
        <v>3</v>
      </c>
      <c r="K14" s="30"/>
      <c r="L14" s="29"/>
      <c r="M14" s="29"/>
      <c r="N14" s="29"/>
      <c r="O14" s="31">
        <f>+(H14+I14)/B14</f>
        <v>0.8</v>
      </c>
      <c r="P14" s="32">
        <f>+H14+I14</f>
        <v>12</v>
      </c>
    </row>
    <row r="15" spans="1:16" ht="15.75" x14ac:dyDescent="0.25">
      <c r="A15" s="4" t="s">
        <v>117</v>
      </c>
      <c r="B15" s="186" t="s">
        <v>122</v>
      </c>
      <c r="C15" s="18" t="s">
        <v>41</v>
      </c>
      <c r="D15" s="40">
        <v>2</v>
      </c>
      <c r="E15" s="42">
        <v>2</v>
      </c>
      <c r="F15" s="47">
        <v>1</v>
      </c>
      <c r="G15" s="24"/>
      <c r="H15" s="40">
        <v>2</v>
      </c>
      <c r="I15" s="42">
        <v>2</v>
      </c>
      <c r="J15" s="47">
        <v>1</v>
      </c>
      <c r="K15" s="24"/>
      <c r="L15" s="39"/>
      <c r="M15" s="42"/>
      <c r="N15" s="47"/>
      <c r="O15" s="25"/>
      <c r="P15" s="86"/>
    </row>
    <row r="16" spans="1:16" ht="15.75" x14ac:dyDescent="0.25">
      <c r="A16" s="4" t="s">
        <v>115</v>
      </c>
      <c r="B16" s="175"/>
      <c r="C16" s="14" t="s">
        <v>43</v>
      </c>
      <c r="D16" s="40"/>
      <c r="E16" s="42"/>
      <c r="F16" s="47">
        <v>2</v>
      </c>
      <c r="G16" s="20"/>
      <c r="H16" s="40"/>
      <c r="I16" s="42"/>
      <c r="J16" s="47">
        <v>2</v>
      </c>
      <c r="K16" s="20"/>
      <c r="L16" s="40"/>
      <c r="M16" s="43"/>
      <c r="N16" s="48"/>
      <c r="O16" s="25"/>
      <c r="P16" s="86"/>
    </row>
    <row r="17" spans="1:16" ht="15.75" x14ac:dyDescent="0.25">
      <c r="A17" s="4" t="s">
        <v>116</v>
      </c>
      <c r="B17" s="175"/>
      <c r="C17" s="21" t="s">
        <v>32</v>
      </c>
      <c r="D17" s="40">
        <v>2</v>
      </c>
      <c r="E17" s="42">
        <v>2</v>
      </c>
      <c r="F17" s="47"/>
      <c r="G17" s="20"/>
      <c r="H17" s="40">
        <v>2</v>
      </c>
      <c r="I17" s="42">
        <v>2</v>
      </c>
      <c r="J17" s="47"/>
      <c r="K17" s="20"/>
      <c r="L17" s="40"/>
      <c r="M17" s="43"/>
      <c r="N17" s="48"/>
      <c r="O17" s="25"/>
      <c r="P17" s="86"/>
    </row>
    <row r="18" spans="1:16" ht="16.5" thickBot="1" x14ac:dyDescent="0.3">
      <c r="B18" s="176"/>
      <c r="C18" s="22" t="s">
        <v>42</v>
      </c>
      <c r="D18" s="40">
        <v>2</v>
      </c>
      <c r="E18" s="42">
        <v>2</v>
      </c>
      <c r="F18" s="47"/>
      <c r="G18" s="23"/>
      <c r="H18" s="40">
        <v>2</v>
      </c>
      <c r="I18" s="42">
        <v>2</v>
      </c>
      <c r="J18" s="47"/>
      <c r="K18" s="23"/>
      <c r="L18" s="41"/>
      <c r="M18" s="44"/>
      <c r="N18" s="49"/>
      <c r="O18" s="25"/>
      <c r="P18" s="86"/>
    </row>
    <row r="19" spans="1:16" s="9" customFormat="1" ht="16.5" thickBot="1" x14ac:dyDescent="0.3">
      <c r="B19" s="33">
        <v>15</v>
      </c>
      <c r="C19" s="34" t="s">
        <v>16</v>
      </c>
      <c r="D19" s="34">
        <f>SUM(D15:D18)</f>
        <v>6</v>
      </c>
      <c r="E19" s="34">
        <f t="shared" ref="E19:N19" si="1">SUM(E15:E18)</f>
        <v>6</v>
      </c>
      <c r="F19" s="34">
        <f t="shared" si="1"/>
        <v>3</v>
      </c>
      <c r="G19" s="35"/>
      <c r="H19" s="29">
        <f t="shared" si="1"/>
        <v>6</v>
      </c>
      <c r="I19" s="34">
        <f t="shared" si="1"/>
        <v>6</v>
      </c>
      <c r="J19" s="34">
        <f t="shared" si="1"/>
        <v>3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0.8</v>
      </c>
      <c r="P19" s="32">
        <f>+H19+I19</f>
        <v>12</v>
      </c>
    </row>
    <row r="20" spans="1:16" ht="15.75" x14ac:dyDescent="0.25">
      <c r="A20" s="4" t="s">
        <v>118</v>
      </c>
      <c r="B20" s="187" t="s">
        <v>123</v>
      </c>
      <c r="C20" s="18" t="s">
        <v>41</v>
      </c>
      <c r="D20" s="40">
        <v>2</v>
      </c>
      <c r="E20" s="42">
        <v>2</v>
      </c>
      <c r="F20" s="47">
        <v>1</v>
      </c>
      <c r="G20" s="24"/>
      <c r="H20" s="40">
        <v>2</v>
      </c>
      <c r="I20" s="42">
        <v>2</v>
      </c>
      <c r="J20" s="47">
        <v>1</v>
      </c>
      <c r="K20" s="24"/>
      <c r="L20" s="39"/>
      <c r="M20" s="42"/>
      <c r="N20" s="47"/>
      <c r="O20" s="25"/>
      <c r="P20" s="86"/>
    </row>
    <row r="21" spans="1:16" ht="15.75" x14ac:dyDescent="0.25">
      <c r="A21" s="4" t="s">
        <v>115</v>
      </c>
      <c r="B21" s="175"/>
      <c r="C21" s="14" t="s">
        <v>43</v>
      </c>
      <c r="D21" s="40"/>
      <c r="E21" s="42"/>
      <c r="F21" s="47">
        <v>2</v>
      </c>
      <c r="G21" s="20"/>
      <c r="H21" s="40"/>
      <c r="I21" s="42"/>
      <c r="J21" s="47">
        <v>2</v>
      </c>
      <c r="K21" s="20"/>
      <c r="L21" s="40"/>
      <c r="M21" s="43"/>
      <c r="N21" s="48"/>
      <c r="O21" s="25"/>
      <c r="P21" s="86"/>
    </row>
    <row r="22" spans="1:16" ht="15.75" x14ac:dyDescent="0.25">
      <c r="A22" s="4" t="s">
        <v>116</v>
      </c>
      <c r="B22" s="175"/>
      <c r="C22" s="21" t="s">
        <v>32</v>
      </c>
      <c r="D22" s="40">
        <v>2</v>
      </c>
      <c r="E22" s="42">
        <v>2</v>
      </c>
      <c r="F22" s="47"/>
      <c r="G22" s="20"/>
      <c r="H22" s="40">
        <v>2</v>
      </c>
      <c r="I22" s="42">
        <v>2</v>
      </c>
      <c r="J22" s="47"/>
      <c r="K22" s="20"/>
      <c r="L22" s="40"/>
      <c r="M22" s="43"/>
      <c r="N22" s="48"/>
      <c r="O22" s="25"/>
      <c r="P22" s="86"/>
    </row>
    <row r="23" spans="1:16" ht="15.75" x14ac:dyDescent="0.25">
      <c r="B23" s="176"/>
      <c r="C23" s="22" t="s">
        <v>42</v>
      </c>
      <c r="D23" s="40">
        <v>2</v>
      </c>
      <c r="E23" s="42">
        <v>2</v>
      </c>
      <c r="F23" s="47"/>
      <c r="G23" s="23"/>
      <c r="H23" s="40">
        <v>2</v>
      </c>
      <c r="I23" s="42">
        <v>2</v>
      </c>
      <c r="J23" s="47"/>
      <c r="K23" s="23"/>
      <c r="L23" s="41"/>
      <c r="M23" s="44"/>
      <c r="N23" s="49"/>
      <c r="O23" s="25"/>
      <c r="P23" s="86"/>
    </row>
    <row r="24" spans="1:16" s="9" customFormat="1" ht="15.75" x14ac:dyDescent="0.25">
      <c r="B24" s="36">
        <v>15</v>
      </c>
      <c r="C24" s="29" t="s">
        <v>16</v>
      </c>
      <c r="D24" s="29">
        <f>SUM(D20:D23)</f>
        <v>6</v>
      </c>
      <c r="E24" s="29">
        <f t="shared" ref="E24:N24" si="2">SUM(E20:E23)</f>
        <v>6</v>
      </c>
      <c r="F24" s="29">
        <f t="shared" si="2"/>
        <v>3</v>
      </c>
      <c r="G24" s="30"/>
      <c r="H24" s="29">
        <f t="shared" si="2"/>
        <v>6</v>
      </c>
      <c r="I24" s="29">
        <f t="shared" si="2"/>
        <v>6</v>
      </c>
      <c r="J24" s="29">
        <f t="shared" si="2"/>
        <v>3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</v>
      </c>
      <c r="P24" s="32">
        <f>+H24+I24</f>
        <v>12</v>
      </c>
    </row>
    <row r="25" spans="1:16" ht="15.75" x14ac:dyDescent="0.25">
      <c r="A25" s="4" t="s">
        <v>119</v>
      </c>
      <c r="B25" s="186" t="s">
        <v>124</v>
      </c>
      <c r="C25" s="18" t="s">
        <v>41</v>
      </c>
      <c r="D25" s="40">
        <v>2</v>
      </c>
      <c r="E25" s="42">
        <v>2</v>
      </c>
      <c r="F25" s="47">
        <v>1</v>
      </c>
      <c r="G25" s="24"/>
      <c r="H25" s="40">
        <v>2</v>
      </c>
      <c r="I25" s="42">
        <v>2</v>
      </c>
      <c r="J25" s="47">
        <v>1</v>
      </c>
      <c r="K25" s="24"/>
      <c r="L25" s="39"/>
      <c r="M25" s="42"/>
      <c r="N25" s="47"/>
      <c r="O25" s="25"/>
      <c r="P25" s="86"/>
    </row>
    <row r="26" spans="1:16" ht="15.75" x14ac:dyDescent="0.25">
      <c r="A26" s="4" t="s">
        <v>115</v>
      </c>
      <c r="B26" s="175"/>
      <c r="C26" s="14" t="s">
        <v>43</v>
      </c>
      <c r="D26" s="40"/>
      <c r="E26" s="42"/>
      <c r="F26" s="47">
        <v>2</v>
      </c>
      <c r="G26" s="20"/>
      <c r="H26" s="40"/>
      <c r="I26" s="42"/>
      <c r="J26" s="47">
        <v>2</v>
      </c>
      <c r="K26" s="20"/>
      <c r="L26" s="40"/>
      <c r="M26" s="43"/>
      <c r="N26" s="48"/>
      <c r="O26" s="25"/>
      <c r="P26" s="86"/>
    </row>
    <row r="27" spans="1:16" ht="15.75" x14ac:dyDescent="0.25">
      <c r="A27" s="4" t="s">
        <v>116</v>
      </c>
      <c r="B27" s="175"/>
      <c r="C27" s="21" t="s">
        <v>32</v>
      </c>
      <c r="D27" s="40">
        <v>2</v>
      </c>
      <c r="E27" s="42">
        <v>2</v>
      </c>
      <c r="F27" s="47"/>
      <c r="G27" s="20"/>
      <c r="H27" s="40">
        <v>2</v>
      </c>
      <c r="I27" s="42">
        <v>2</v>
      </c>
      <c r="J27" s="47"/>
      <c r="K27" s="20"/>
      <c r="L27" s="40"/>
      <c r="M27" s="43"/>
      <c r="N27" s="48"/>
      <c r="O27" s="25"/>
      <c r="P27" s="86"/>
    </row>
    <row r="28" spans="1:16" ht="16.5" thickBot="1" x14ac:dyDescent="0.3">
      <c r="B28" s="176"/>
      <c r="C28" s="22" t="s">
        <v>42</v>
      </c>
      <c r="D28" s="40">
        <v>2</v>
      </c>
      <c r="E28" s="42">
        <v>2</v>
      </c>
      <c r="F28" s="47"/>
      <c r="G28" s="23"/>
      <c r="H28" s="40">
        <v>2</v>
      </c>
      <c r="I28" s="42">
        <v>2</v>
      </c>
      <c r="J28" s="47"/>
      <c r="K28" s="23"/>
      <c r="L28" s="41"/>
      <c r="M28" s="44"/>
      <c r="N28" s="49"/>
      <c r="O28" s="25"/>
      <c r="P28" s="86"/>
    </row>
    <row r="29" spans="1:16" s="9" customFormat="1" ht="16.5" thickBot="1" x14ac:dyDescent="0.3">
      <c r="B29" s="37">
        <v>15</v>
      </c>
      <c r="C29" s="29" t="s">
        <v>16</v>
      </c>
      <c r="D29" s="29">
        <f>SUM(D25:D28)</f>
        <v>6</v>
      </c>
      <c r="E29" s="29">
        <f t="shared" ref="E29:N29" si="3">SUM(E25:E28)</f>
        <v>6</v>
      </c>
      <c r="F29" s="29">
        <f t="shared" si="3"/>
        <v>3</v>
      </c>
      <c r="G29" s="30"/>
      <c r="H29" s="29">
        <f t="shared" si="3"/>
        <v>6</v>
      </c>
      <c r="I29" s="29">
        <f t="shared" si="3"/>
        <v>6</v>
      </c>
      <c r="J29" s="29">
        <f t="shared" si="3"/>
        <v>3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</v>
      </c>
      <c r="P29" s="32">
        <f>+H29+I29</f>
        <v>12</v>
      </c>
    </row>
    <row r="30" spans="1:16" ht="15.75" x14ac:dyDescent="0.25">
      <c r="B30" s="178"/>
      <c r="C30" s="18" t="s">
        <v>41</v>
      </c>
      <c r="D30" s="39"/>
      <c r="E30" s="42"/>
      <c r="F30" s="47"/>
      <c r="G30" s="24"/>
      <c r="H30" s="40"/>
      <c r="I30" s="42"/>
      <c r="J30" s="47"/>
      <c r="K30" s="24"/>
      <c r="L30" s="39"/>
      <c r="M30" s="42"/>
      <c r="N30" s="47"/>
      <c r="O30" s="25"/>
      <c r="P30" s="86"/>
    </row>
    <row r="31" spans="1:16" ht="15.75" x14ac:dyDescent="0.25">
      <c r="B31" s="175"/>
      <c r="C31" s="14" t="s">
        <v>43</v>
      </c>
      <c r="D31" s="40"/>
      <c r="E31" s="43"/>
      <c r="F31" s="48"/>
      <c r="G31" s="20"/>
      <c r="H31" s="40"/>
      <c r="I31" s="43"/>
      <c r="J31" s="48"/>
      <c r="K31" s="20"/>
      <c r="L31" s="40"/>
      <c r="M31" s="43"/>
      <c r="N31" s="48"/>
      <c r="O31" s="25"/>
      <c r="P31" s="86"/>
    </row>
    <row r="32" spans="1:16" ht="15.75" x14ac:dyDescent="0.25">
      <c r="B32" s="175"/>
      <c r="C32" s="21" t="s">
        <v>32</v>
      </c>
      <c r="D32" s="40"/>
      <c r="E32" s="43"/>
      <c r="F32" s="48"/>
      <c r="G32" s="20"/>
      <c r="H32" s="40"/>
      <c r="I32" s="43"/>
      <c r="J32" s="48"/>
      <c r="K32" s="20"/>
      <c r="L32" s="40"/>
      <c r="M32" s="43"/>
      <c r="N32" s="48"/>
      <c r="O32" s="25"/>
      <c r="P32" s="86"/>
    </row>
    <row r="33" spans="1:16" ht="15.75" x14ac:dyDescent="0.25">
      <c r="B33" s="176"/>
      <c r="C33" s="22" t="s">
        <v>42</v>
      </c>
      <c r="D33" s="40"/>
      <c r="E33" s="43"/>
      <c r="F33" s="48"/>
      <c r="G33" s="20"/>
      <c r="H33" s="40"/>
      <c r="I33" s="43"/>
      <c r="J33" s="48"/>
      <c r="K33" s="20"/>
      <c r="L33" s="40"/>
      <c r="M33" s="43"/>
      <c r="N33" s="48"/>
      <c r="O33" s="25"/>
      <c r="P33" s="86"/>
    </row>
    <row r="34" spans="1:16" s="9" customFormat="1" ht="15.75" x14ac:dyDescent="0.25">
      <c r="B34" s="32"/>
      <c r="C34" s="29" t="s">
        <v>16</v>
      </c>
      <c r="D34" s="29">
        <f>SUM(D30:D33)</f>
        <v>0</v>
      </c>
      <c r="E34" s="29">
        <f t="shared" ref="E34:N34" si="4">SUM(E30:E33)</f>
        <v>0</v>
      </c>
      <c r="F34" s="29">
        <f t="shared" si="4"/>
        <v>0</v>
      </c>
      <c r="G34" s="30"/>
      <c r="H34" s="29">
        <f t="shared" si="4"/>
        <v>0</v>
      </c>
      <c r="I34" s="29">
        <f t="shared" si="4"/>
        <v>0</v>
      </c>
      <c r="J34" s="29">
        <f t="shared" si="4"/>
        <v>0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 t="e">
        <f>+(H34+I34)/B34</f>
        <v>#DIV/0!</v>
      </c>
      <c r="P34" s="32">
        <f>+H34+I34</f>
        <v>0</v>
      </c>
    </row>
    <row r="35" spans="1:16" ht="15.75" x14ac:dyDescent="0.25">
      <c r="B35" s="179"/>
      <c r="C35" s="18" t="s">
        <v>41</v>
      </c>
      <c r="D35" s="40"/>
      <c r="E35" s="43"/>
      <c r="F35" s="48"/>
      <c r="G35" s="20"/>
      <c r="H35" s="40"/>
      <c r="I35" s="43"/>
      <c r="J35" s="48"/>
      <c r="K35" s="20"/>
      <c r="L35" s="40"/>
      <c r="M35" s="43"/>
      <c r="N35" s="48"/>
      <c r="O35" s="25"/>
      <c r="P35" s="86"/>
    </row>
    <row r="36" spans="1:16" ht="15.75" x14ac:dyDescent="0.25"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86"/>
    </row>
    <row r="37" spans="1:16" ht="15.75" x14ac:dyDescent="0.25">
      <c r="B37" s="179"/>
      <c r="C37" s="21" t="s">
        <v>32</v>
      </c>
      <c r="D37" s="40"/>
      <c r="E37" s="43"/>
      <c r="F37" s="48"/>
      <c r="G37" s="20"/>
      <c r="H37" s="40"/>
      <c r="I37" s="43"/>
      <c r="J37" s="48"/>
      <c r="K37" s="20"/>
      <c r="L37" s="40"/>
      <c r="M37" s="43"/>
      <c r="N37" s="48"/>
      <c r="O37" s="25"/>
      <c r="P37" s="86"/>
    </row>
    <row r="38" spans="1:16" ht="15.75" x14ac:dyDescent="0.25">
      <c r="B38" s="179"/>
      <c r="C38" s="22" t="s">
        <v>42</v>
      </c>
      <c r="D38" s="40"/>
      <c r="E38" s="43"/>
      <c r="F38" s="48"/>
      <c r="G38" s="20"/>
      <c r="H38" s="40"/>
      <c r="I38" s="43"/>
      <c r="J38" s="48"/>
      <c r="K38" s="20"/>
      <c r="L38" s="40"/>
      <c r="M38" s="43"/>
      <c r="N38" s="48"/>
      <c r="O38" s="25"/>
      <c r="P38" s="86"/>
    </row>
    <row r="39" spans="1:16" s="8" customFormat="1" ht="16.5" thickBot="1" x14ac:dyDescent="0.3">
      <c r="B39" s="36"/>
      <c r="C39" s="29" t="s">
        <v>16</v>
      </c>
      <c r="D39" s="29">
        <f>SUM(D35:D38)</f>
        <v>0</v>
      </c>
      <c r="E39" s="29">
        <f t="shared" ref="E39:N39" si="5">SUM(E35:E38)</f>
        <v>0</v>
      </c>
      <c r="F39" s="29">
        <f t="shared" si="5"/>
        <v>0</v>
      </c>
      <c r="G39" s="30"/>
      <c r="H39" s="29">
        <f t="shared" si="5"/>
        <v>0</v>
      </c>
      <c r="I39" s="29">
        <f t="shared" si="5"/>
        <v>0</v>
      </c>
      <c r="J39" s="29">
        <f t="shared" si="5"/>
        <v>0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 t="e">
        <f>+(H39+I39)/B39</f>
        <v>#DIV/0!</v>
      </c>
      <c r="P39" s="32">
        <f>+H39+I39</f>
        <v>0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86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86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86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86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120</v>
      </c>
      <c r="B45" s="165" t="s">
        <v>25</v>
      </c>
      <c r="C45" s="18" t="s">
        <v>41</v>
      </c>
      <c r="D45" s="40">
        <v>5</v>
      </c>
      <c r="E45" s="43"/>
      <c r="F45" s="48"/>
      <c r="G45" s="26"/>
      <c r="H45" s="40">
        <v>5</v>
      </c>
      <c r="I45" s="42"/>
      <c r="J45" s="48"/>
      <c r="K45" s="26"/>
      <c r="L45" s="40"/>
      <c r="M45" s="42"/>
      <c r="N45" s="48"/>
      <c r="O45" s="25"/>
      <c r="P45" s="86"/>
    </row>
    <row r="46" spans="1:16" ht="15.75" x14ac:dyDescent="0.25">
      <c r="A46" s="4" t="s">
        <v>77</v>
      </c>
      <c r="B46" s="166"/>
      <c r="C46" s="14" t="s">
        <v>43</v>
      </c>
      <c r="D46" s="40"/>
      <c r="E46" s="43">
        <v>5</v>
      </c>
      <c r="F46" s="48">
        <v>5</v>
      </c>
      <c r="G46" s="27"/>
      <c r="H46" s="40"/>
      <c r="I46" s="43">
        <v>5</v>
      </c>
      <c r="J46" s="48">
        <v>5</v>
      </c>
      <c r="K46" s="27"/>
      <c r="L46" s="40"/>
      <c r="M46" s="43"/>
      <c r="N46" s="48"/>
      <c r="O46" s="25"/>
      <c r="P46" s="86"/>
    </row>
    <row r="47" spans="1:16" ht="15.75" x14ac:dyDescent="0.25">
      <c r="A47" s="4" t="s">
        <v>113</v>
      </c>
      <c r="B47" s="166"/>
      <c r="C47" s="21" t="s">
        <v>32</v>
      </c>
      <c r="D47" s="40">
        <v>5</v>
      </c>
      <c r="E47" s="43">
        <v>5</v>
      </c>
      <c r="F47" s="48">
        <v>5</v>
      </c>
      <c r="G47" s="27"/>
      <c r="H47" s="40">
        <v>5</v>
      </c>
      <c r="I47" s="43">
        <v>5</v>
      </c>
      <c r="J47" s="48">
        <v>5</v>
      </c>
      <c r="K47" s="27"/>
      <c r="L47" s="40"/>
      <c r="M47" s="43"/>
      <c r="N47" s="48"/>
      <c r="O47" s="25"/>
      <c r="P47" s="86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86"/>
    </row>
    <row r="49" spans="2:16" s="8" customFormat="1" ht="15.75" x14ac:dyDescent="0.25">
      <c r="B49" s="51">
        <v>10</v>
      </c>
      <c r="C49" s="52" t="s">
        <v>16</v>
      </c>
      <c r="D49" s="52">
        <f>SUM(D45:D48)</f>
        <v>10</v>
      </c>
      <c r="E49" s="52">
        <f>SUM(E45:E48)</f>
        <v>10</v>
      </c>
      <c r="F49" s="52">
        <f>SUM(F45:F48)</f>
        <v>10</v>
      </c>
      <c r="G49" s="53"/>
      <c r="H49" s="52">
        <f>+H45+H46+H47</f>
        <v>10</v>
      </c>
      <c r="I49" s="52">
        <f>+I45+I46+I47</f>
        <v>10</v>
      </c>
      <c r="J49" s="52">
        <f>+J45+J46+J47</f>
        <v>10</v>
      </c>
      <c r="K49" s="52"/>
      <c r="L49" s="52"/>
      <c r="M49" s="52"/>
      <c r="N49" s="52"/>
      <c r="O49" s="31">
        <f>+(H49+I49)/B49</f>
        <v>2</v>
      </c>
      <c r="P49" s="32">
        <f>+H49+I49</f>
        <v>20</v>
      </c>
    </row>
    <row r="50" spans="2:16" ht="23.25" x14ac:dyDescent="0.35">
      <c r="B50" s="55">
        <v>70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0.97142857142857142</v>
      </c>
      <c r="P50" s="56">
        <f>SUM(P14:P49)</f>
        <v>68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2"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81</v>
      </c>
      <c r="I2" s="62"/>
      <c r="J2" s="73"/>
      <c r="K2" s="62"/>
      <c r="L2" s="74"/>
    </row>
    <row r="3" spans="1:16" ht="23.25" x14ac:dyDescent="0.35">
      <c r="B3" s="88" t="s">
        <v>144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86"/>
      <c r="P9" s="86"/>
    </row>
    <row r="10" spans="1:16" ht="15.75" x14ac:dyDescent="0.25">
      <c r="A10" s="4" t="s">
        <v>125</v>
      </c>
      <c r="B10" s="186" t="s">
        <v>142</v>
      </c>
      <c r="C10" s="18" t="s">
        <v>41</v>
      </c>
      <c r="D10" s="77">
        <v>3</v>
      </c>
      <c r="E10" s="78">
        <v>3</v>
      </c>
      <c r="F10" s="79">
        <v>2</v>
      </c>
      <c r="G10" s="19"/>
      <c r="H10" s="40">
        <v>3</v>
      </c>
      <c r="I10" s="42">
        <v>3</v>
      </c>
      <c r="J10" s="47">
        <v>2</v>
      </c>
      <c r="K10" s="19"/>
      <c r="L10" s="39"/>
      <c r="M10" s="42"/>
      <c r="N10" s="47"/>
      <c r="O10" s="86"/>
      <c r="P10" s="86"/>
    </row>
    <row r="11" spans="1:16" ht="15.75" x14ac:dyDescent="0.25">
      <c r="A11" s="4" t="s">
        <v>126</v>
      </c>
      <c r="B11" s="175"/>
      <c r="C11" s="14" t="s">
        <v>43</v>
      </c>
      <c r="D11" s="80">
        <v>3</v>
      </c>
      <c r="E11" s="81">
        <v>3</v>
      </c>
      <c r="F11" s="82">
        <v>2</v>
      </c>
      <c r="G11" s="20"/>
      <c r="H11" s="40">
        <v>3</v>
      </c>
      <c r="I11" s="42">
        <v>3</v>
      </c>
      <c r="J11" s="47">
        <v>2</v>
      </c>
      <c r="K11" s="20"/>
      <c r="L11" s="40"/>
      <c r="M11" s="43"/>
      <c r="N11" s="48"/>
      <c r="O11" s="86"/>
      <c r="P11" s="86"/>
    </row>
    <row r="12" spans="1:16" ht="15.75" x14ac:dyDescent="0.25">
      <c r="A12" s="4" t="s">
        <v>127</v>
      </c>
      <c r="B12" s="175"/>
      <c r="C12" s="21" t="s">
        <v>32</v>
      </c>
      <c r="D12" s="80">
        <v>3</v>
      </c>
      <c r="E12" s="81">
        <v>3</v>
      </c>
      <c r="F12" s="82"/>
      <c r="G12" s="20"/>
      <c r="H12" s="40">
        <v>3</v>
      </c>
      <c r="I12" s="42">
        <v>3</v>
      </c>
      <c r="J12" s="47"/>
      <c r="K12" s="20"/>
      <c r="L12" s="40"/>
      <c r="M12" s="43"/>
      <c r="N12" s="48"/>
      <c r="O12" s="86"/>
      <c r="P12" s="86"/>
    </row>
    <row r="13" spans="1:16" ht="15.75" x14ac:dyDescent="0.25">
      <c r="B13" s="176"/>
      <c r="C13" s="22" t="s">
        <v>42</v>
      </c>
      <c r="D13" s="83">
        <v>3</v>
      </c>
      <c r="E13" s="84">
        <v>3</v>
      </c>
      <c r="F13" s="85">
        <v>2</v>
      </c>
      <c r="G13" s="23"/>
      <c r="H13" s="40">
        <v>3</v>
      </c>
      <c r="I13" s="42">
        <v>3</v>
      </c>
      <c r="J13" s="47">
        <v>2</v>
      </c>
      <c r="K13" s="23"/>
      <c r="L13" s="41"/>
      <c r="M13" s="44"/>
      <c r="N13" s="49"/>
      <c r="O13" s="86"/>
      <c r="P13" s="86"/>
    </row>
    <row r="14" spans="1:16" s="10" customFormat="1" ht="15.75" x14ac:dyDescent="0.25">
      <c r="B14" s="28">
        <v>30</v>
      </c>
      <c r="C14" s="29" t="s">
        <v>16</v>
      </c>
      <c r="D14" s="32">
        <f>SUM(D10:D13)</f>
        <v>12</v>
      </c>
      <c r="E14" s="32">
        <f t="shared" ref="E14:J14" si="0">SUM(E10:E13)</f>
        <v>12</v>
      </c>
      <c r="F14" s="32">
        <f t="shared" si="0"/>
        <v>6</v>
      </c>
      <c r="G14" s="30"/>
      <c r="H14" s="29">
        <f t="shared" si="0"/>
        <v>12</v>
      </c>
      <c r="I14" s="29">
        <f t="shared" si="0"/>
        <v>12</v>
      </c>
      <c r="J14" s="29">
        <f t="shared" si="0"/>
        <v>6</v>
      </c>
      <c r="K14" s="30"/>
      <c r="L14" s="29"/>
      <c r="M14" s="29"/>
      <c r="N14" s="29"/>
      <c r="O14" s="31">
        <f>+(H14+I14)/B14</f>
        <v>0.8</v>
      </c>
      <c r="P14" s="32">
        <f>+H14+I14</f>
        <v>24</v>
      </c>
    </row>
    <row r="15" spans="1:16" ht="15.75" x14ac:dyDescent="0.25">
      <c r="A15" s="4" t="s">
        <v>128</v>
      </c>
      <c r="B15" s="186" t="s">
        <v>131</v>
      </c>
      <c r="C15" s="18" t="s">
        <v>41</v>
      </c>
      <c r="D15" s="40">
        <v>3</v>
      </c>
      <c r="E15" s="42">
        <v>3</v>
      </c>
      <c r="F15" s="47">
        <v>4</v>
      </c>
      <c r="G15" s="24"/>
      <c r="H15" s="40">
        <v>3</v>
      </c>
      <c r="I15" s="42">
        <v>3</v>
      </c>
      <c r="J15" s="47">
        <v>4</v>
      </c>
      <c r="K15" s="24"/>
      <c r="L15" s="39"/>
      <c r="M15" s="42"/>
      <c r="N15" s="47"/>
      <c r="O15" s="25"/>
      <c r="P15" s="86"/>
    </row>
    <row r="16" spans="1:16" ht="15.75" x14ac:dyDescent="0.25">
      <c r="A16" s="4" t="s">
        <v>129</v>
      </c>
      <c r="B16" s="175"/>
      <c r="C16" s="14" t="s">
        <v>43</v>
      </c>
      <c r="D16" s="40">
        <v>2</v>
      </c>
      <c r="E16" s="42">
        <v>2</v>
      </c>
      <c r="F16" s="47">
        <v>2</v>
      </c>
      <c r="G16" s="20"/>
      <c r="H16" s="40">
        <v>2</v>
      </c>
      <c r="I16" s="42">
        <v>2</v>
      </c>
      <c r="J16" s="47">
        <v>2</v>
      </c>
      <c r="K16" s="20"/>
      <c r="L16" s="40"/>
      <c r="M16" s="43"/>
      <c r="N16" s="48"/>
      <c r="O16" s="25"/>
      <c r="P16" s="86"/>
    </row>
    <row r="17" spans="1:16" ht="15.75" x14ac:dyDescent="0.25">
      <c r="A17" s="4" t="s">
        <v>130</v>
      </c>
      <c r="B17" s="175"/>
      <c r="C17" s="21" t="s">
        <v>32</v>
      </c>
      <c r="D17" s="40">
        <v>4</v>
      </c>
      <c r="E17" s="42">
        <v>4</v>
      </c>
      <c r="F17" s="47"/>
      <c r="G17" s="20"/>
      <c r="H17" s="40">
        <v>4</v>
      </c>
      <c r="I17" s="42">
        <v>4</v>
      </c>
      <c r="J17" s="47"/>
      <c r="K17" s="20"/>
      <c r="L17" s="40"/>
      <c r="M17" s="43"/>
      <c r="N17" s="48"/>
      <c r="O17" s="25"/>
      <c r="P17" s="86"/>
    </row>
    <row r="18" spans="1:16" ht="16.5" thickBot="1" x14ac:dyDescent="0.3">
      <c r="B18" s="176"/>
      <c r="C18" s="22" t="s">
        <v>42</v>
      </c>
      <c r="D18" s="40">
        <v>2</v>
      </c>
      <c r="E18" s="42">
        <v>2</v>
      </c>
      <c r="F18" s="47">
        <v>3</v>
      </c>
      <c r="G18" s="23"/>
      <c r="H18" s="40">
        <v>2</v>
      </c>
      <c r="I18" s="42">
        <v>2</v>
      </c>
      <c r="J18" s="47">
        <v>3</v>
      </c>
      <c r="K18" s="23"/>
      <c r="L18" s="41"/>
      <c r="M18" s="44"/>
      <c r="N18" s="49"/>
      <c r="O18" s="25"/>
      <c r="P18" s="86"/>
    </row>
    <row r="19" spans="1:16" s="9" customFormat="1" ht="16.5" thickBot="1" x14ac:dyDescent="0.3">
      <c r="B19" s="33">
        <v>30</v>
      </c>
      <c r="C19" s="34" t="s">
        <v>16</v>
      </c>
      <c r="D19" s="34">
        <f>SUM(D15:D18)</f>
        <v>11</v>
      </c>
      <c r="E19" s="34">
        <f t="shared" ref="E19:N19" si="1">SUM(E15:E18)</f>
        <v>11</v>
      </c>
      <c r="F19" s="34">
        <f t="shared" si="1"/>
        <v>9</v>
      </c>
      <c r="G19" s="35"/>
      <c r="H19" s="29">
        <f t="shared" si="1"/>
        <v>11</v>
      </c>
      <c r="I19" s="34">
        <f t="shared" si="1"/>
        <v>11</v>
      </c>
      <c r="J19" s="34">
        <f t="shared" si="1"/>
        <v>9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0.73333333333333328</v>
      </c>
      <c r="P19" s="32">
        <f>+H19+I19</f>
        <v>22</v>
      </c>
    </row>
    <row r="20" spans="1:16" ht="15.75" x14ac:dyDescent="0.25">
      <c r="A20" s="4" t="s">
        <v>132</v>
      </c>
      <c r="B20" s="187" t="s">
        <v>133</v>
      </c>
      <c r="C20" s="18" t="s">
        <v>41</v>
      </c>
      <c r="D20" s="40">
        <v>5</v>
      </c>
      <c r="E20" s="42">
        <v>5</v>
      </c>
      <c r="F20" s="47">
        <v>6</v>
      </c>
      <c r="G20" s="24"/>
      <c r="H20" s="40">
        <v>5</v>
      </c>
      <c r="I20" s="42">
        <v>5</v>
      </c>
      <c r="J20" s="47">
        <v>6</v>
      </c>
      <c r="K20" s="24"/>
      <c r="L20" s="39"/>
      <c r="M20" s="42"/>
      <c r="N20" s="47"/>
      <c r="O20" s="25"/>
      <c r="P20" s="86"/>
    </row>
    <row r="21" spans="1:16" ht="15.75" x14ac:dyDescent="0.25">
      <c r="A21" s="4" t="s">
        <v>86</v>
      </c>
      <c r="B21" s="175"/>
      <c r="C21" s="14" t="s">
        <v>43</v>
      </c>
      <c r="D21" s="40">
        <v>5</v>
      </c>
      <c r="E21" s="42">
        <v>5</v>
      </c>
      <c r="F21" s="47">
        <v>6</v>
      </c>
      <c r="G21" s="20"/>
      <c r="H21" s="40">
        <v>5</v>
      </c>
      <c r="I21" s="42">
        <v>5</v>
      </c>
      <c r="J21" s="47">
        <v>6</v>
      </c>
      <c r="K21" s="20"/>
      <c r="L21" s="40"/>
      <c r="M21" s="43"/>
      <c r="N21" s="48"/>
      <c r="O21" s="25"/>
      <c r="P21" s="86"/>
    </row>
    <row r="22" spans="1:16" ht="15.75" x14ac:dyDescent="0.25">
      <c r="A22" s="4" t="s">
        <v>87</v>
      </c>
      <c r="B22" s="175"/>
      <c r="C22" s="21" t="s">
        <v>32</v>
      </c>
      <c r="D22" s="40">
        <v>7</v>
      </c>
      <c r="E22" s="42">
        <v>7</v>
      </c>
      <c r="F22" s="47">
        <v>2</v>
      </c>
      <c r="G22" s="20"/>
      <c r="H22" s="40">
        <v>7</v>
      </c>
      <c r="I22" s="42">
        <v>7</v>
      </c>
      <c r="J22" s="47">
        <v>2</v>
      </c>
      <c r="K22" s="20"/>
      <c r="L22" s="40"/>
      <c r="M22" s="43"/>
      <c r="N22" s="48"/>
      <c r="O22" s="25"/>
      <c r="P22" s="86"/>
    </row>
    <row r="23" spans="1:16" ht="15.75" x14ac:dyDescent="0.25">
      <c r="B23" s="176"/>
      <c r="C23" s="22" t="s">
        <v>42</v>
      </c>
      <c r="D23" s="40">
        <v>4</v>
      </c>
      <c r="E23" s="42">
        <v>4</v>
      </c>
      <c r="F23" s="47">
        <v>4</v>
      </c>
      <c r="G23" s="23"/>
      <c r="H23" s="40">
        <v>4</v>
      </c>
      <c r="I23" s="42">
        <v>4</v>
      </c>
      <c r="J23" s="47">
        <v>4</v>
      </c>
      <c r="K23" s="23"/>
      <c r="L23" s="41"/>
      <c r="M23" s="44"/>
      <c r="N23" s="49"/>
      <c r="O23" s="25"/>
      <c r="P23" s="86"/>
    </row>
    <row r="24" spans="1:16" s="9" customFormat="1" ht="15.75" x14ac:dyDescent="0.25">
      <c r="B24" s="36">
        <v>60</v>
      </c>
      <c r="C24" s="29" t="s">
        <v>16</v>
      </c>
      <c r="D24" s="29">
        <f>SUM(D20:D23)</f>
        <v>21</v>
      </c>
      <c r="E24" s="29">
        <f t="shared" ref="E24:N24" si="2">SUM(E20:E23)</f>
        <v>21</v>
      </c>
      <c r="F24" s="29">
        <f t="shared" si="2"/>
        <v>18</v>
      </c>
      <c r="G24" s="30"/>
      <c r="H24" s="29">
        <f t="shared" si="2"/>
        <v>21</v>
      </c>
      <c r="I24" s="29">
        <f t="shared" si="2"/>
        <v>21</v>
      </c>
      <c r="J24" s="29">
        <f t="shared" si="2"/>
        <v>18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0.7</v>
      </c>
      <c r="P24" s="32">
        <f>+H24+I24</f>
        <v>42</v>
      </c>
    </row>
    <row r="25" spans="1:16" ht="15.75" x14ac:dyDescent="0.25">
      <c r="A25" s="4" t="s">
        <v>134</v>
      </c>
      <c r="B25" s="186" t="s">
        <v>135</v>
      </c>
      <c r="C25" s="18" t="s">
        <v>41</v>
      </c>
      <c r="D25" s="40">
        <v>2</v>
      </c>
      <c r="E25" s="42">
        <v>2</v>
      </c>
      <c r="F25" s="47">
        <v>1</v>
      </c>
      <c r="G25" s="24"/>
      <c r="H25" s="40">
        <v>2</v>
      </c>
      <c r="I25" s="42">
        <v>2</v>
      </c>
      <c r="J25" s="47">
        <v>1</v>
      </c>
      <c r="K25" s="24"/>
      <c r="L25" s="39"/>
      <c r="M25" s="42"/>
      <c r="N25" s="47"/>
      <c r="O25" s="25"/>
      <c r="P25" s="86"/>
    </row>
    <row r="26" spans="1:16" ht="15.75" x14ac:dyDescent="0.25">
      <c r="A26" s="4" t="s">
        <v>136</v>
      </c>
      <c r="B26" s="175"/>
      <c r="C26" s="14" t="s">
        <v>43</v>
      </c>
      <c r="D26" s="40"/>
      <c r="E26" s="42"/>
      <c r="F26" s="47">
        <v>2</v>
      </c>
      <c r="G26" s="20"/>
      <c r="H26" s="40"/>
      <c r="I26" s="42"/>
      <c r="J26" s="47">
        <v>2</v>
      </c>
      <c r="K26" s="20"/>
      <c r="L26" s="40"/>
      <c r="M26" s="43"/>
      <c r="N26" s="48"/>
      <c r="O26" s="25"/>
      <c r="P26" s="86"/>
    </row>
    <row r="27" spans="1:16" ht="15.75" x14ac:dyDescent="0.25">
      <c r="A27" s="4" t="s">
        <v>137</v>
      </c>
      <c r="B27" s="175"/>
      <c r="C27" s="21" t="s">
        <v>32</v>
      </c>
      <c r="D27" s="40">
        <v>2</v>
      </c>
      <c r="E27" s="42">
        <v>2</v>
      </c>
      <c r="F27" s="47"/>
      <c r="G27" s="20"/>
      <c r="H27" s="40">
        <v>2</v>
      </c>
      <c r="I27" s="42">
        <v>2</v>
      </c>
      <c r="J27" s="47"/>
      <c r="K27" s="20"/>
      <c r="L27" s="40"/>
      <c r="M27" s="43"/>
      <c r="N27" s="48"/>
      <c r="O27" s="25"/>
      <c r="P27" s="86"/>
    </row>
    <row r="28" spans="1:16" ht="16.5" thickBot="1" x14ac:dyDescent="0.3">
      <c r="B28" s="176"/>
      <c r="C28" s="22" t="s">
        <v>42</v>
      </c>
      <c r="D28" s="40">
        <v>2</v>
      </c>
      <c r="E28" s="42">
        <v>2</v>
      </c>
      <c r="F28" s="47"/>
      <c r="G28" s="23"/>
      <c r="H28" s="40">
        <v>2</v>
      </c>
      <c r="I28" s="42">
        <v>2</v>
      </c>
      <c r="J28" s="47"/>
      <c r="K28" s="23"/>
      <c r="L28" s="41"/>
      <c r="M28" s="44"/>
      <c r="N28" s="49"/>
      <c r="O28" s="25"/>
      <c r="P28" s="86"/>
    </row>
    <row r="29" spans="1:16" s="9" customFormat="1" ht="16.5" thickBot="1" x14ac:dyDescent="0.3">
      <c r="B29" s="37">
        <v>15</v>
      </c>
      <c r="C29" s="29" t="s">
        <v>16</v>
      </c>
      <c r="D29" s="29">
        <f>SUM(D25:D28)</f>
        <v>6</v>
      </c>
      <c r="E29" s="29">
        <f t="shared" ref="E29:N29" si="3">SUM(E25:E28)</f>
        <v>6</v>
      </c>
      <c r="F29" s="29">
        <f t="shared" si="3"/>
        <v>3</v>
      </c>
      <c r="G29" s="30"/>
      <c r="H29" s="29">
        <f t="shared" si="3"/>
        <v>6</v>
      </c>
      <c r="I29" s="29">
        <f t="shared" si="3"/>
        <v>6</v>
      </c>
      <c r="J29" s="29">
        <f t="shared" si="3"/>
        <v>3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</v>
      </c>
      <c r="P29" s="32">
        <f>+H29+I29</f>
        <v>12</v>
      </c>
    </row>
    <row r="30" spans="1:16" ht="15.75" x14ac:dyDescent="0.25">
      <c r="A30" s="4" t="s">
        <v>138</v>
      </c>
      <c r="B30" s="187" t="s">
        <v>140</v>
      </c>
      <c r="C30" s="18" t="s">
        <v>41</v>
      </c>
      <c r="D30" s="40">
        <v>2</v>
      </c>
      <c r="E30" s="42">
        <v>2</v>
      </c>
      <c r="F30" s="47">
        <v>1</v>
      </c>
      <c r="G30" s="24"/>
      <c r="H30" s="40">
        <v>2</v>
      </c>
      <c r="I30" s="42">
        <v>2</v>
      </c>
      <c r="J30" s="47">
        <v>1</v>
      </c>
      <c r="K30" s="24"/>
      <c r="L30" s="39"/>
      <c r="M30" s="42"/>
      <c r="N30" s="47"/>
      <c r="O30" s="25"/>
      <c r="P30" s="86"/>
    </row>
    <row r="31" spans="1:16" ht="15.75" x14ac:dyDescent="0.25">
      <c r="A31" s="4" t="s">
        <v>69</v>
      </c>
      <c r="B31" s="175"/>
      <c r="C31" s="14" t="s">
        <v>43</v>
      </c>
      <c r="D31" s="40"/>
      <c r="E31" s="42"/>
      <c r="F31" s="47">
        <v>2</v>
      </c>
      <c r="G31" s="20"/>
      <c r="H31" s="40"/>
      <c r="I31" s="42"/>
      <c r="J31" s="47">
        <v>2</v>
      </c>
      <c r="K31" s="20"/>
      <c r="L31" s="40"/>
      <c r="M31" s="43"/>
      <c r="N31" s="48"/>
      <c r="O31" s="25"/>
      <c r="P31" s="86"/>
    </row>
    <row r="32" spans="1:16" ht="15.75" x14ac:dyDescent="0.25">
      <c r="A32" s="4" t="s">
        <v>139</v>
      </c>
      <c r="B32" s="175"/>
      <c r="C32" s="21" t="s">
        <v>32</v>
      </c>
      <c r="D32" s="40">
        <v>2</v>
      </c>
      <c r="E32" s="42">
        <v>2</v>
      </c>
      <c r="F32" s="47"/>
      <c r="G32" s="20"/>
      <c r="H32" s="40">
        <v>2</v>
      </c>
      <c r="I32" s="42">
        <v>2</v>
      </c>
      <c r="J32" s="47"/>
      <c r="K32" s="20"/>
      <c r="L32" s="40"/>
      <c r="M32" s="43"/>
      <c r="N32" s="48"/>
      <c r="O32" s="25"/>
      <c r="P32" s="86"/>
    </row>
    <row r="33" spans="1:16" ht="15.75" x14ac:dyDescent="0.25">
      <c r="B33" s="176"/>
      <c r="C33" s="22" t="s">
        <v>42</v>
      </c>
      <c r="D33" s="40">
        <v>2</v>
      </c>
      <c r="E33" s="42">
        <v>2</v>
      </c>
      <c r="F33" s="47"/>
      <c r="G33" s="20"/>
      <c r="H33" s="40">
        <v>2</v>
      </c>
      <c r="I33" s="42">
        <v>2</v>
      </c>
      <c r="J33" s="47"/>
      <c r="K33" s="20"/>
      <c r="L33" s="40"/>
      <c r="M33" s="43"/>
      <c r="N33" s="48"/>
      <c r="O33" s="25"/>
      <c r="P33" s="86"/>
    </row>
    <row r="34" spans="1:16" s="9" customFormat="1" ht="15.75" x14ac:dyDescent="0.25">
      <c r="B34" s="32">
        <v>15</v>
      </c>
      <c r="C34" s="29" t="s">
        <v>16</v>
      </c>
      <c r="D34" s="29">
        <f>SUM(D30:D33)</f>
        <v>6</v>
      </c>
      <c r="E34" s="29">
        <f t="shared" ref="E34:N34" si="4">SUM(E30:E33)</f>
        <v>6</v>
      </c>
      <c r="F34" s="29">
        <f t="shared" si="4"/>
        <v>3</v>
      </c>
      <c r="G34" s="30"/>
      <c r="H34" s="29">
        <f t="shared" si="4"/>
        <v>6</v>
      </c>
      <c r="I34" s="29">
        <f t="shared" si="4"/>
        <v>6</v>
      </c>
      <c r="J34" s="29">
        <f t="shared" si="4"/>
        <v>3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</v>
      </c>
      <c r="P34" s="32">
        <f>+H34+I34</f>
        <v>12</v>
      </c>
    </row>
    <row r="35" spans="1:16" ht="15.75" x14ac:dyDescent="0.25">
      <c r="B35" s="179"/>
      <c r="C35" s="18" t="s">
        <v>41</v>
      </c>
      <c r="D35" s="40"/>
      <c r="E35" s="43"/>
      <c r="F35" s="48"/>
      <c r="G35" s="20"/>
      <c r="H35" s="40"/>
      <c r="I35" s="43"/>
      <c r="J35" s="48"/>
      <c r="K35" s="20"/>
      <c r="L35" s="40"/>
      <c r="M35" s="43"/>
      <c r="N35" s="48"/>
      <c r="O35" s="25"/>
      <c r="P35" s="86"/>
    </row>
    <row r="36" spans="1:16" ht="15.75" x14ac:dyDescent="0.25"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86"/>
    </row>
    <row r="37" spans="1:16" ht="15.75" x14ac:dyDescent="0.25">
      <c r="B37" s="179"/>
      <c r="C37" s="21" t="s">
        <v>32</v>
      </c>
      <c r="D37" s="40"/>
      <c r="E37" s="43"/>
      <c r="F37" s="48"/>
      <c r="G37" s="20"/>
      <c r="H37" s="40"/>
      <c r="I37" s="43"/>
      <c r="J37" s="48"/>
      <c r="K37" s="20"/>
      <c r="L37" s="40"/>
      <c r="M37" s="43"/>
      <c r="N37" s="48"/>
      <c r="O37" s="25"/>
      <c r="P37" s="86"/>
    </row>
    <row r="38" spans="1:16" ht="15.75" x14ac:dyDescent="0.25">
      <c r="B38" s="179"/>
      <c r="C38" s="22" t="s">
        <v>42</v>
      </c>
      <c r="D38" s="40"/>
      <c r="E38" s="43"/>
      <c r="F38" s="48"/>
      <c r="G38" s="20"/>
      <c r="H38" s="40"/>
      <c r="I38" s="43"/>
      <c r="J38" s="48"/>
      <c r="K38" s="20"/>
      <c r="L38" s="40"/>
      <c r="M38" s="43"/>
      <c r="N38" s="48"/>
      <c r="O38" s="25"/>
      <c r="P38" s="86"/>
    </row>
    <row r="39" spans="1:16" s="8" customFormat="1" ht="16.5" thickBot="1" x14ac:dyDescent="0.3">
      <c r="B39" s="36"/>
      <c r="C39" s="29" t="s">
        <v>16</v>
      </c>
      <c r="D39" s="29">
        <f>SUM(D35:D38)</f>
        <v>0</v>
      </c>
      <c r="E39" s="29">
        <f t="shared" ref="E39:N39" si="5">SUM(E35:E38)</f>
        <v>0</v>
      </c>
      <c r="F39" s="29">
        <f t="shared" si="5"/>
        <v>0</v>
      </c>
      <c r="G39" s="30"/>
      <c r="H39" s="29">
        <f t="shared" si="5"/>
        <v>0</v>
      </c>
      <c r="I39" s="29">
        <f t="shared" si="5"/>
        <v>0</v>
      </c>
      <c r="J39" s="29">
        <f t="shared" si="5"/>
        <v>0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 t="e">
        <f>+(H39+I39)/B39</f>
        <v>#DIV/0!</v>
      </c>
      <c r="P39" s="32">
        <f>+H39+I39</f>
        <v>0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86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86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86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86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141</v>
      </c>
      <c r="B45" s="188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86"/>
    </row>
    <row r="46" spans="1:16" ht="15.75" x14ac:dyDescent="0.25">
      <c r="A46" s="4" t="s">
        <v>77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86"/>
    </row>
    <row r="47" spans="1:16" ht="15.75" x14ac:dyDescent="0.25">
      <c r="A47" s="4" t="s">
        <v>113</v>
      </c>
      <c r="B47" s="166"/>
      <c r="C47" s="21" t="s">
        <v>32</v>
      </c>
      <c r="D47" s="40">
        <v>25</v>
      </c>
      <c r="E47" s="43"/>
      <c r="F47" s="48"/>
      <c r="G47" s="27"/>
      <c r="H47" s="40">
        <v>25</v>
      </c>
      <c r="I47" s="43"/>
      <c r="J47" s="48"/>
      <c r="K47" s="27"/>
      <c r="L47" s="40"/>
      <c r="M47" s="43"/>
      <c r="N47" s="48"/>
      <c r="O47" s="25"/>
      <c r="P47" s="86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86"/>
    </row>
    <row r="49" spans="2:16" s="8" customFormat="1" ht="15.75" x14ac:dyDescent="0.25">
      <c r="B49" s="51">
        <v>25</v>
      </c>
      <c r="C49" s="52" t="s">
        <v>16</v>
      </c>
      <c r="D49" s="52">
        <f>SUM(D45:D48)</f>
        <v>25</v>
      </c>
      <c r="E49" s="52">
        <f>SUM(E45:E48)</f>
        <v>0</v>
      </c>
      <c r="F49" s="52">
        <f>SUM(F45:F48)</f>
        <v>0</v>
      </c>
      <c r="G49" s="53"/>
      <c r="H49" s="52">
        <f>+H45+H46+H47</f>
        <v>25</v>
      </c>
      <c r="I49" s="52">
        <f>+I45+I46+I47</f>
        <v>0</v>
      </c>
      <c r="J49" s="52">
        <f>+J45+J46+J47</f>
        <v>0</v>
      </c>
      <c r="K49" s="52"/>
      <c r="L49" s="52"/>
      <c r="M49" s="52"/>
      <c r="N49" s="52"/>
      <c r="O49" s="31">
        <f>+(H49+I49)/B49</f>
        <v>1</v>
      </c>
      <c r="P49" s="32">
        <f>+H49+I49</f>
        <v>25</v>
      </c>
    </row>
    <row r="50" spans="2:16" ht="23.25" x14ac:dyDescent="0.35">
      <c r="B50" s="55">
        <v>175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0.78285714285714281</v>
      </c>
      <c r="P50" s="56">
        <f>SUM(P14:P49)</f>
        <v>137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5"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146</v>
      </c>
      <c r="I2" s="62"/>
      <c r="J2" s="73"/>
      <c r="K2" s="62"/>
      <c r="L2" s="74"/>
    </row>
    <row r="3" spans="1:16" ht="23.25" x14ac:dyDescent="0.35">
      <c r="B3" s="88" t="s">
        <v>145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91"/>
      <c r="P9" s="91"/>
    </row>
    <row r="10" spans="1:16" ht="15.75" x14ac:dyDescent="0.25">
      <c r="A10" s="4" t="s">
        <v>147</v>
      </c>
      <c r="B10" s="189" t="s">
        <v>148</v>
      </c>
      <c r="C10" s="18" t="s">
        <v>41</v>
      </c>
      <c r="D10" s="77">
        <v>1</v>
      </c>
      <c r="E10" s="78">
        <v>1</v>
      </c>
      <c r="F10" s="79">
        <v>1</v>
      </c>
      <c r="G10" s="19"/>
      <c r="H10" s="77">
        <v>1</v>
      </c>
      <c r="I10" s="78">
        <v>1</v>
      </c>
      <c r="J10" s="79">
        <v>1</v>
      </c>
      <c r="K10" s="19"/>
      <c r="L10" s="39"/>
      <c r="M10" s="42"/>
      <c r="N10" s="47"/>
      <c r="O10" s="91"/>
      <c r="P10" s="91"/>
    </row>
    <row r="11" spans="1:16" ht="15.75" x14ac:dyDescent="0.25">
      <c r="A11" s="4" t="s">
        <v>149</v>
      </c>
      <c r="B11" s="175"/>
      <c r="C11" s="14" t="s">
        <v>43</v>
      </c>
      <c r="D11" s="80">
        <v>1</v>
      </c>
      <c r="E11" s="81">
        <v>1</v>
      </c>
      <c r="F11" s="82">
        <v>1</v>
      </c>
      <c r="G11" s="20"/>
      <c r="H11" s="80">
        <v>1</v>
      </c>
      <c r="I11" s="81">
        <v>1</v>
      </c>
      <c r="J11" s="82">
        <v>1</v>
      </c>
      <c r="K11" s="20"/>
      <c r="L11" s="40"/>
      <c r="M11" s="43"/>
      <c r="N11" s="48"/>
      <c r="O11" s="91"/>
      <c r="P11" s="91"/>
    </row>
    <row r="12" spans="1:16" ht="15.75" x14ac:dyDescent="0.25">
      <c r="A12" s="4" t="s">
        <v>150</v>
      </c>
      <c r="B12" s="175"/>
      <c r="C12" s="21" t="s">
        <v>32</v>
      </c>
      <c r="D12" s="80">
        <v>2</v>
      </c>
      <c r="E12" s="81">
        <v>2</v>
      </c>
      <c r="F12" s="82">
        <v>1</v>
      </c>
      <c r="G12" s="20"/>
      <c r="H12" s="80">
        <v>2</v>
      </c>
      <c r="I12" s="81">
        <v>2</v>
      </c>
      <c r="J12" s="82">
        <v>1</v>
      </c>
      <c r="K12" s="20"/>
      <c r="L12" s="40"/>
      <c r="M12" s="43"/>
      <c r="N12" s="48"/>
      <c r="O12" s="91"/>
      <c r="P12" s="91"/>
    </row>
    <row r="13" spans="1:16" ht="15.75" x14ac:dyDescent="0.25">
      <c r="B13" s="176"/>
      <c r="C13" s="22" t="s">
        <v>42</v>
      </c>
      <c r="D13" s="83">
        <v>2</v>
      </c>
      <c r="E13" s="84">
        <v>2</v>
      </c>
      <c r="F13" s="85">
        <v>1</v>
      </c>
      <c r="G13" s="23"/>
      <c r="H13" s="83">
        <v>2</v>
      </c>
      <c r="I13" s="84">
        <v>2</v>
      </c>
      <c r="J13" s="85">
        <v>1</v>
      </c>
      <c r="K13" s="23"/>
      <c r="L13" s="41"/>
      <c r="M13" s="44"/>
      <c r="N13" s="49"/>
      <c r="O13" s="91"/>
      <c r="P13" s="91"/>
    </row>
    <row r="14" spans="1:16" s="10" customFormat="1" ht="15.75" x14ac:dyDescent="0.25">
      <c r="B14" s="28">
        <v>15</v>
      </c>
      <c r="C14" s="29" t="s">
        <v>16</v>
      </c>
      <c r="D14" s="32">
        <f>SUM(D10:D13)</f>
        <v>6</v>
      </c>
      <c r="E14" s="32">
        <f t="shared" ref="E14:J14" si="0">SUM(E10:E13)</f>
        <v>6</v>
      </c>
      <c r="F14" s="32">
        <f t="shared" si="0"/>
        <v>4</v>
      </c>
      <c r="G14" s="30"/>
      <c r="H14" s="29">
        <f t="shared" si="0"/>
        <v>6</v>
      </c>
      <c r="I14" s="29">
        <f t="shared" si="0"/>
        <v>6</v>
      </c>
      <c r="J14" s="29">
        <f t="shared" si="0"/>
        <v>4</v>
      </c>
      <c r="K14" s="30"/>
      <c r="L14" s="29"/>
      <c r="M14" s="29"/>
      <c r="N14" s="29"/>
      <c r="O14" s="31">
        <f>+(H14+I14)/B14</f>
        <v>0.8</v>
      </c>
      <c r="P14" s="32">
        <f>+H14+I14</f>
        <v>12</v>
      </c>
    </row>
    <row r="15" spans="1:16" ht="15.75" x14ac:dyDescent="0.25">
      <c r="A15" s="4" t="s">
        <v>151</v>
      </c>
      <c r="B15" s="189" t="s">
        <v>152</v>
      </c>
      <c r="C15" s="18" t="s">
        <v>41</v>
      </c>
      <c r="D15" s="40">
        <v>5</v>
      </c>
      <c r="E15" s="42">
        <v>5</v>
      </c>
      <c r="F15" s="47">
        <v>3</v>
      </c>
      <c r="G15" s="24"/>
      <c r="H15" s="40">
        <v>5</v>
      </c>
      <c r="I15" s="42">
        <v>5</v>
      </c>
      <c r="J15" s="47">
        <v>3</v>
      </c>
      <c r="K15" s="24"/>
      <c r="L15" s="39"/>
      <c r="M15" s="42"/>
      <c r="N15" s="47"/>
      <c r="O15" s="25"/>
      <c r="P15" s="91"/>
    </row>
    <row r="16" spans="1:16" ht="15.75" x14ac:dyDescent="0.25">
      <c r="A16" s="4" t="s">
        <v>86</v>
      </c>
      <c r="B16" s="175"/>
      <c r="C16" s="14" t="s">
        <v>43</v>
      </c>
      <c r="D16" s="40">
        <v>5</v>
      </c>
      <c r="E16" s="42">
        <v>5</v>
      </c>
      <c r="F16" s="47"/>
      <c r="G16" s="20"/>
      <c r="H16" s="40">
        <v>5</v>
      </c>
      <c r="I16" s="42">
        <v>5</v>
      </c>
      <c r="J16" s="47"/>
      <c r="K16" s="20"/>
      <c r="L16" s="40"/>
      <c r="M16" s="43"/>
      <c r="N16" s="48"/>
      <c r="O16" s="25"/>
      <c r="P16" s="91"/>
    </row>
    <row r="17" spans="1:16" ht="15.75" x14ac:dyDescent="0.25">
      <c r="A17" s="4" t="s">
        <v>87</v>
      </c>
      <c r="B17" s="175"/>
      <c r="C17" s="21" t="s">
        <v>32</v>
      </c>
      <c r="D17" s="40">
        <v>6</v>
      </c>
      <c r="E17" s="42">
        <v>6</v>
      </c>
      <c r="F17" s="47">
        <v>4</v>
      </c>
      <c r="G17" s="20"/>
      <c r="H17" s="40">
        <v>6</v>
      </c>
      <c r="I17" s="42">
        <v>6</v>
      </c>
      <c r="J17" s="47">
        <v>4</v>
      </c>
      <c r="K17" s="20"/>
      <c r="L17" s="40"/>
      <c r="M17" s="43"/>
      <c r="N17" s="48"/>
      <c r="O17" s="25"/>
      <c r="P17" s="91"/>
    </row>
    <row r="18" spans="1:16" ht="16.5" thickBot="1" x14ac:dyDescent="0.3">
      <c r="B18" s="176"/>
      <c r="C18" s="22" t="s">
        <v>42</v>
      </c>
      <c r="D18" s="40">
        <v>3</v>
      </c>
      <c r="E18" s="42">
        <v>3</v>
      </c>
      <c r="F18" s="47"/>
      <c r="G18" s="23"/>
      <c r="H18" s="40">
        <v>3</v>
      </c>
      <c r="I18" s="42">
        <v>3</v>
      </c>
      <c r="J18" s="47"/>
      <c r="K18" s="23"/>
      <c r="L18" s="41"/>
      <c r="M18" s="44"/>
      <c r="N18" s="49"/>
      <c r="O18" s="25"/>
      <c r="P18" s="91"/>
    </row>
    <row r="19" spans="1:16" s="9" customFormat="1" ht="16.5" thickBot="1" x14ac:dyDescent="0.3">
      <c r="B19" s="33">
        <v>45</v>
      </c>
      <c r="C19" s="34" t="s">
        <v>16</v>
      </c>
      <c r="D19" s="34">
        <f>SUM(D15:D18)</f>
        <v>19</v>
      </c>
      <c r="E19" s="34">
        <f t="shared" ref="E19:N19" si="1">SUM(E15:E18)</f>
        <v>19</v>
      </c>
      <c r="F19" s="34">
        <f t="shared" si="1"/>
        <v>7</v>
      </c>
      <c r="G19" s="35"/>
      <c r="H19" s="29">
        <f t="shared" si="1"/>
        <v>19</v>
      </c>
      <c r="I19" s="34">
        <f t="shared" si="1"/>
        <v>19</v>
      </c>
      <c r="J19" s="34">
        <f t="shared" si="1"/>
        <v>7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0.84444444444444444</v>
      </c>
      <c r="P19" s="32">
        <f>+H19+I19</f>
        <v>38</v>
      </c>
    </row>
    <row r="20" spans="1:16" ht="15.75" x14ac:dyDescent="0.25">
      <c r="A20" s="4" t="s">
        <v>153</v>
      </c>
      <c r="B20" s="190" t="s">
        <v>154</v>
      </c>
      <c r="C20" s="18" t="s">
        <v>41</v>
      </c>
      <c r="D20" s="40">
        <v>5</v>
      </c>
      <c r="E20" s="42">
        <v>5</v>
      </c>
      <c r="F20" s="47">
        <v>3</v>
      </c>
      <c r="G20" s="24"/>
      <c r="H20" s="40">
        <v>5</v>
      </c>
      <c r="I20" s="42">
        <v>5</v>
      </c>
      <c r="J20" s="47">
        <v>3</v>
      </c>
      <c r="K20" s="24"/>
      <c r="L20" s="39"/>
      <c r="M20" s="42"/>
      <c r="N20" s="47"/>
      <c r="O20" s="25"/>
      <c r="P20" s="91"/>
    </row>
    <row r="21" spans="1:16" ht="15.75" x14ac:dyDescent="0.25">
      <c r="A21" s="4" t="s">
        <v>86</v>
      </c>
      <c r="B21" s="175"/>
      <c r="C21" s="14" t="s">
        <v>43</v>
      </c>
      <c r="D21" s="40">
        <v>5</v>
      </c>
      <c r="E21" s="42">
        <v>5</v>
      </c>
      <c r="F21" s="47"/>
      <c r="G21" s="20"/>
      <c r="H21" s="40">
        <v>5</v>
      </c>
      <c r="I21" s="42">
        <v>5</v>
      </c>
      <c r="J21" s="47"/>
      <c r="K21" s="20"/>
      <c r="L21" s="40"/>
      <c r="M21" s="43"/>
      <c r="N21" s="48"/>
      <c r="O21" s="25"/>
      <c r="P21" s="91"/>
    </row>
    <row r="22" spans="1:16" ht="15.75" x14ac:dyDescent="0.25">
      <c r="A22" s="4" t="s">
        <v>87</v>
      </c>
      <c r="B22" s="175"/>
      <c r="C22" s="21" t="s">
        <v>32</v>
      </c>
      <c r="D22" s="40">
        <v>6</v>
      </c>
      <c r="E22" s="42">
        <v>6</v>
      </c>
      <c r="F22" s="47">
        <v>4</v>
      </c>
      <c r="G22" s="20"/>
      <c r="H22" s="40">
        <v>6</v>
      </c>
      <c r="I22" s="42">
        <v>6</v>
      </c>
      <c r="J22" s="47">
        <v>4</v>
      </c>
      <c r="K22" s="20"/>
      <c r="L22" s="40"/>
      <c r="M22" s="43"/>
      <c r="N22" s="48"/>
      <c r="O22" s="25"/>
      <c r="P22" s="91"/>
    </row>
    <row r="23" spans="1:16" ht="15.75" x14ac:dyDescent="0.25">
      <c r="B23" s="176"/>
      <c r="C23" s="22" t="s">
        <v>42</v>
      </c>
      <c r="D23" s="40">
        <v>3</v>
      </c>
      <c r="E23" s="42">
        <v>3</v>
      </c>
      <c r="F23" s="47"/>
      <c r="G23" s="23"/>
      <c r="H23" s="40">
        <v>3</v>
      </c>
      <c r="I23" s="42">
        <v>3</v>
      </c>
      <c r="J23" s="47"/>
      <c r="K23" s="23"/>
      <c r="L23" s="41"/>
      <c r="M23" s="44"/>
      <c r="N23" s="49"/>
      <c r="O23" s="25"/>
      <c r="P23" s="91"/>
    </row>
    <row r="24" spans="1:16" s="9" customFormat="1" ht="15.75" x14ac:dyDescent="0.25">
      <c r="B24" s="36">
        <v>45</v>
      </c>
      <c r="C24" s="29" t="s">
        <v>16</v>
      </c>
      <c r="D24" s="29">
        <f>SUM(D20:D23)</f>
        <v>19</v>
      </c>
      <c r="E24" s="29">
        <f t="shared" ref="E24:N24" si="2">SUM(E20:E23)</f>
        <v>19</v>
      </c>
      <c r="F24" s="29">
        <f t="shared" si="2"/>
        <v>7</v>
      </c>
      <c r="G24" s="30"/>
      <c r="H24" s="29">
        <f t="shared" si="2"/>
        <v>19</v>
      </c>
      <c r="I24" s="29">
        <f t="shared" si="2"/>
        <v>19</v>
      </c>
      <c r="J24" s="29">
        <f t="shared" si="2"/>
        <v>7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0.84444444444444444</v>
      </c>
      <c r="P24" s="32">
        <f>+H24+I24</f>
        <v>38</v>
      </c>
    </row>
    <row r="25" spans="1:16" ht="15.75" x14ac:dyDescent="0.25">
      <c r="A25" s="4" t="s">
        <v>155</v>
      </c>
      <c r="B25" s="189" t="s">
        <v>156</v>
      </c>
      <c r="C25" s="18" t="s">
        <v>41</v>
      </c>
      <c r="D25" s="40">
        <v>5</v>
      </c>
      <c r="E25" s="42">
        <v>5</v>
      </c>
      <c r="F25" s="47">
        <v>3</v>
      </c>
      <c r="G25" s="24"/>
      <c r="H25" s="40">
        <v>5</v>
      </c>
      <c r="I25" s="42">
        <v>5</v>
      </c>
      <c r="J25" s="47">
        <v>3</v>
      </c>
      <c r="K25" s="24"/>
      <c r="L25" s="39"/>
      <c r="M25" s="42"/>
      <c r="N25" s="47"/>
      <c r="O25" s="25"/>
      <c r="P25" s="91"/>
    </row>
    <row r="26" spans="1:16" ht="15.75" x14ac:dyDescent="0.25">
      <c r="A26" s="4" t="s">
        <v>69</v>
      </c>
      <c r="B26" s="175"/>
      <c r="C26" s="14" t="s">
        <v>43</v>
      </c>
      <c r="D26" s="40">
        <v>5</v>
      </c>
      <c r="E26" s="42">
        <v>5</v>
      </c>
      <c r="F26" s="47"/>
      <c r="G26" s="20"/>
      <c r="H26" s="40">
        <v>5</v>
      </c>
      <c r="I26" s="42">
        <v>5</v>
      </c>
      <c r="J26" s="47"/>
      <c r="K26" s="20"/>
      <c r="L26" s="40"/>
      <c r="M26" s="43"/>
      <c r="N26" s="48"/>
      <c r="O26" s="25"/>
      <c r="P26" s="91"/>
    </row>
    <row r="27" spans="1:16" ht="15.75" x14ac:dyDescent="0.25">
      <c r="A27" s="4" t="s">
        <v>139</v>
      </c>
      <c r="B27" s="175"/>
      <c r="C27" s="21" t="s">
        <v>32</v>
      </c>
      <c r="D27" s="40">
        <v>6</v>
      </c>
      <c r="E27" s="42">
        <v>6</v>
      </c>
      <c r="F27" s="47">
        <v>4</v>
      </c>
      <c r="G27" s="20"/>
      <c r="H27" s="40">
        <v>6</v>
      </c>
      <c r="I27" s="42">
        <v>6</v>
      </c>
      <c r="J27" s="47">
        <v>4</v>
      </c>
      <c r="K27" s="20"/>
      <c r="L27" s="40"/>
      <c r="M27" s="43"/>
      <c r="N27" s="48"/>
      <c r="O27" s="25"/>
      <c r="P27" s="91"/>
    </row>
    <row r="28" spans="1:16" ht="15.75" x14ac:dyDescent="0.25">
      <c r="B28" s="176"/>
      <c r="C28" s="22" t="s">
        <v>42</v>
      </c>
      <c r="D28" s="40">
        <v>3</v>
      </c>
      <c r="E28" s="42">
        <v>3</v>
      </c>
      <c r="F28" s="47"/>
      <c r="G28" s="23"/>
      <c r="H28" s="40">
        <v>3</v>
      </c>
      <c r="I28" s="42">
        <v>3</v>
      </c>
      <c r="J28" s="47"/>
      <c r="K28" s="23"/>
      <c r="L28" s="41"/>
      <c r="M28" s="44"/>
      <c r="N28" s="49"/>
      <c r="O28" s="25"/>
      <c r="P28" s="91"/>
    </row>
    <row r="29" spans="1:16" s="9" customFormat="1" ht="16.5" thickBot="1" x14ac:dyDescent="0.3">
      <c r="B29" s="36">
        <v>45</v>
      </c>
      <c r="C29" s="29" t="s">
        <v>16</v>
      </c>
      <c r="D29" s="29">
        <f>SUM(D25:D28)</f>
        <v>19</v>
      </c>
      <c r="E29" s="29">
        <f t="shared" ref="E29:N29" si="3">SUM(E25:E28)</f>
        <v>19</v>
      </c>
      <c r="F29" s="29">
        <f t="shared" si="3"/>
        <v>7</v>
      </c>
      <c r="G29" s="30"/>
      <c r="H29" s="29">
        <f t="shared" si="3"/>
        <v>19</v>
      </c>
      <c r="I29" s="29">
        <f t="shared" si="3"/>
        <v>19</v>
      </c>
      <c r="J29" s="29">
        <f t="shared" si="3"/>
        <v>7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0.84444444444444444</v>
      </c>
      <c r="P29" s="32">
        <f>+H29+I29</f>
        <v>38</v>
      </c>
    </row>
    <row r="30" spans="1:16" ht="15.75" x14ac:dyDescent="0.25">
      <c r="A30" s="4" t="s">
        <v>157</v>
      </c>
      <c r="B30" s="190" t="s">
        <v>158</v>
      </c>
      <c r="C30" s="18" t="s">
        <v>41</v>
      </c>
      <c r="D30" s="40">
        <v>3</v>
      </c>
      <c r="E30" s="42">
        <v>3</v>
      </c>
      <c r="F30" s="47">
        <v>3</v>
      </c>
      <c r="G30" s="24"/>
      <c r="H30" s="40">
        <v>3</v>
      </c>
      <c r="I30" s="42">
        <v>3</v>
      </c>
      <c r="J30" s="47">
        <v>3</v>
      </c>
      <c r="K30" s="24"/>
      <c r="L30" s="39"/>
      <c r="M30" s="42"/>
      <c r="N30" s="47"/>
      <c r="O30" s="25"/>
      <c r="P30" s="91"/>
    </row>
    <row r="31" spans="1:16" ht="15.75" x14ac:dyDescent="0.25">
      <c r="A31" s="4" t="s">
        <v>159</v>
      </c>
      <c r="B31" s="175"/>
      <c r="C31" s="14" t="s">
        <v>43</v>
      </c>
      <c r="D31" s="40">
        <v>2</v>
      </c>
      <c r="E31" s="42">
        <v>2</v>
      </c>
      <c r="F31" s="47"/>
      <c r="G31" s="20"/>
      <c r="H31" s="40">
        <v>2</v>
      </c>
      <c r="I31" s="42">
        <v>2</v>
      </c>
      <c r="J31" s="47"/>
      <c r="K31" s="20"/>
      <c r="L31" s="40"/>
      <c r="M31" s="43"/>
      <c r="N31" s="48"/>
      <c r="O31" s="25"/>
      <c r="P31" s="91"/>
    </row>
    <row r="32" spans="1:16" ht="15.75" x14ac:dyDescent="0.25">
      <c r="A32" s="4" t="s">
        <v>160</v>
      </c>
      <c r="B32" s="175"/>
      <c r="C32" s="21" t="s">
        <v>32</v>
      </c>
      <c r="D32" s="40">
        <v>4</v>
      </c>
      <c r="E32" s="42">
        <v>4</v>
      </c>
      <c r="F32" s="47">
        <v>3</v>
      </c>
      <c r="G32" s="20"/>
      <c r="H32" s="40">
        <v>4</v>
      </c>
      <c r="I32" s="42">
        <v>4</v>
      </c>
      <c r="J32" s="47">
        <v>3</v>
      </c>
      <c r="K32" s="20"/>
      <c r="L32" s="40"/>
      <c r="M32" s="43"/>
      <c r="N32" s="48"/>
      <c r="O32" s="25"/>
      <c r="P32" s="91"/>
    </row>
    <row r="33" spans="1:16" ht="15.75" x14ac:dyDescent="0.25">
      <c r="B33" s="176"/>
      <c r="C33" s="22" t="s">
        <v>42</v>
      </c>
      <c r="D33" s="40">
        <v>3</v>
      </c>
      <c r="E33" s="42">
        <v>3</v>
      </c>
      <c r="F33" s="47"/>
      <c r="G33" s="20"/>
      <c r="H33" s="40">
        <v>3</v>
      </c>
      <c r="I33" s="42">
        <v>3</v>
      </c>
      <c r="J33" s="47"/>
      <c r="K33" s="20"/>
      <c r="L33" s="40"/>
      <c r="M33" s="43"/>
      <c r="N33" s="48"/>
      <c r="O33" s="25"/>
      <c r="P33" s="91"/>
    </row>
    <row r="34" spans="1:16" s="9" customFormat="1" ht="15.75" x14ac:dyDescent="0.25">
      <c r="B34" s="32">
        <v>30</v>
      </c>
      <c r="C34" s="29" t="s">
        <v>16</v>
      </c>
      <c r="D34" s="29">
        <f>SUM(D30:D33)</f>
        <v>12</v>
      </c>
      <c r="E34" s="29">
        <f t="shared" ref="E34:N34" si="4">SUM(E30:E33)</f>
        <v>12</v>
      </c>
      <c r="F34" s="29">
        <f t="shared" si="4"/>
        <v>6</v>
      </c>
      <c r="G34" s="30"/>
      <c r="H34" s="29">
        <f t="shared" si="4"/>
        <v>12</v>
      </c>
      <c r="I34" s="29">
        <f t="shared" si="4"/>
        <v>12</v>
      </c>
      <c r="J34" s="29">
        <f t="shared" si="4"/>
        <v>6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</v>
      </c>
      <c r="P34" s="32">
        <f>+H34+I34</f>
        <v>24</v>
      </c>
    </row>
    <row r="35" spans="1:16" ht="15.75" x14ac:dyDescent="0.25">
      <c r="B35" s="179"/>
      <c r="C35" s="18" t="s">
        <v>41</v>
      </c>
      <c r="D35" s="40"/>
      <c r="E35" s="43"/>
      <c r="F35" s="48"/>
      <c r="G35" s="20"/>
      <c r="H35" s="40"/>
      <c r="I35" s="43"/>
      <c r="J35" s="48"/>
      <c r="K35" s="20"/>
      <c r="L35" s="40"/>
      <c r="M35" s="43"/>
      <c r="N35" s="48"/>
      <c r="O35" s="25"/>
      <c r="P35" s="91"/>
    </row>
    <row r="36" spans="1:16" ht="15.75" x14ac:dyDescent="0.25"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91"/>
    </row>
    <row r="37" spans="1:16" ht="15.75" x14ac:dyDescent="0.25">
      <c r="B37" s="179"/>
      <c r="C37" s="21" t="s">
        <v>32</v>
      </c>
      <c r="D37" s="40"/>
      <c r="E37" s="43"/>
      <c r="F37" s="48"/>
      <c r="G37" s="20"/>
      <c r="H37" s="40"/>
      <c r="I37" s="43"/>
      <c r="J37" s="48"/>
      <c r="K37" s="20"/>
      <c r="L37" s="40"/>
      <c r="M37" s="43"/>
      <c r="N37" s="48"/>
      <c r="O37" s="25"/>
      <c r="P37" s="91"/>
    </row>
    <row r="38" spans="1:16" ht="15.75" x14ac:dyDescent="0.25">
      <c r="B38" s="179"/>
      <c r="C38" s="22" t="s">
        <v>42</v>
      </c>
      <c r="D38" s="40"/>
      <c r="E38" s="43"/>
      <c r="F38" s="48"/>
      <c r="G38" s="20"/>
      <c r="H38" s="40"/>
      <c r="I38" s="43"/>
      <c r="J38" s="48"/>
      <c r="K38" s="20"/>
      <c r="L38" s="40"/>
      <c r="M38" s="43"/>
      <c r="N38" s="48"/>
      <c r="O38" s="25"/>
      <c r="P38" s="91"/>
    </row>
    <row r="39" spans="1:16" s="8" customFormat="1" ht="16.5" thickBot="1" x14ac:dyDescent="0.3">
      <c r="B39" s="36"/>
      <c r="C39" s="29" t="s">
        <v>16</v>
      </c>
      <c r="D39" s="29">
        <f>SUM(D35:D38)</f>
        <v>0</v>
      </c>
      <c r="E39" s="29">
        <f t="shared" ref="E39:N39" si="5">SUM(E35:E38)</f>
        <v>0</v>
      </c>
      <c r="F39" s="29">
        <f t="shared" si="5"/>
        <v>0</v>
      </c>
      <c r="G39" s="30"/>
      <c r="H39" s="29">
        <f t="shared" si="5"/>
        <v>0</v>
      </c>
      <c r="I39" s="29">
        <f t="shared" si="5"/>
        <v>0</v>
      </c>
      <c r="J39" s="29">
        <f t="shared" si="5"/>
        <v>0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 t="e">
        <f>+(H39+I39)/B39</f>
        <v>#DIV/0!</v>
      </c>
      <c r="P39" s="32">
        <f>+H39+I39</f>
        <v>0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91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91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91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91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161</v>
      </c>
      <c r="B45" s="188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91"/>
    </row>
    <row r="46" spans="1:16" ht="15.75" x14ac:dyDescent="0.25">
      <c r="A46" s="4" t="s">
        <v>162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91"/>
    </row>
    <row r="47" spans="1:16" ht="15.75" x14ac:dyDescent="0.25">
      <c r="A47" s="4" t="s">
        <v>163</v>
      </c>
      <c r="B47" s="166"/>
      <c r="C47" s="21" t="s">
        <v>32</v>
      </c>
      <c r="D47" s="40">
        <v>20</v>
      </c>
      <c r="E47" s="43"/>
      <c r="F47" s="48"/>
      <c r="G47" s="27"/>
      <c r="H47" s="40">
        <v>20</v>
      </c>
      <c r="I47" s="43"/>
      <c r="J47" s="48"/>
      <c r="K47" s="27"/>
      <c r="L47" s="40"/>
      <c r="M47" s="43"/>
      <c r="N47" s="48"/>
      <c r="O47" s="25"/>
      <c r="P47" s="91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91"/>
    </row>
    <row r="49" spans="2:16" s="8" customFormat="1" ht="15.75" x14ac:dyDescent="0.25">
      <c r="B49" s="51">
        <v>20</v>
      </c>
      <c r="C49" s="52" t="s">
        <v>16</v>
      </c>
      <c r="D49" s="52">
        <f>SUM(D45:D48)</f>
        <v>20</v>
      </c>
      <c r="E49" s="52">
        <f>SUM(E45:E48)</f>
        <v>0</v>
      </c>
      <c r="F49" s="52">
        <f>SUM(F45:F48)</f>
        <v>0</v>
      </c>
      <c r="G49" s="53"/>
      <c r="H49" s="52">
        <f>+H45+H46+H47</f>
        <v>20</v>
      </c>
      <c r="I49" s="52">
        <f>+I45+I46+I47</f>
        <v>0</v>
      </c>
      <c r="J49" s="52">
        <f>+J45+J46+J47</f>
        <v>0</v>
      </c>
      <c r="K49" s="52"/>
      <c r="L49" s="52"/>
      <c r="M49" s="52"/>
      <c r="N49" s="52"/>
      <c r="O49" s="31">
        <f>+(H49+I49)/B49</f>
        <v>1</v>
      </c>
      <c r="P49" s="32">
        <f>+H49+I49</f>
        <v>20</v>
      </c>
    </row>
    <row r="50" spans="2:16" ht="23.25" x14ac:dyDescent="0.35">
      <c r="B50" s="55">
        <v>200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0.85</v>
      </c>
      <c r="P50" s="56">
        <f>SUM(P14:P49)</f>
        <v>170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30"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146</v>
      </c>
      <c r="I2" s="62"/>
      <c r="J2" s="73"/>
      <c r="K2" s="62"/>
      <c r="L2" s="74"/>
    </row>
    <row r="3" spans="1:16" ht="23.25" x14ac:dyDescent="0.35">
      <c r="B3" s="88" t="s">
        <v>164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92"/>
      <c r="P9" s="92"/>
    </row>
    <row r="10" spans="1:16" ht="15.75" x14ac:dyDescent="0.25">
      <c r="A10" s="4" t="s">
        <v>165</v>
      </c>
      <c r="B10" s="189" t="s">
        <v>166</v>
      </c>
      <c r="C10" s="18" t="s">
        <v>41</v>
      </c>
      <c r="D10" s="40">
        <v>2</v>
      </c>
      <c r="E10" s="42">
        <v>2</v>
      </c>
      <c r="F10" s="47">
        <v>1</v>
      </c>
      <c r="G10" s="24"/>
      <c r="H10" s="40">
        <v>2</v>
      </c>
      <c r="I10" s="42">
        <v>2</v>
      </c>
      <c r="J10" s="47">
        <v>1</v>
      </c>
      <c r="K10" s="19"/>
      <c r="L10" s="39"/>
      <c r="M10" s="42"/>
      <c r="N10" s="47"/>
      <c r="O10" s="92"/>
      <c r="P10" s="92"/>
    </row>
    <row r="11" spans="1:16" ht="15.75" x14ac:dyDescent="0.25">
      <c r="A11" s="4" t="s">
        <v>149</v>
      </c>
      <c r="B11" s="175"/>
      <c r="C11" s="14" t="s">
        <v>43</v>
      </c>
      <c r="D11" s="40"/>
      <c r="E11" s="42"/>
      <c r="F11" s="47">
        <v>2</v>
      </c>
      <c r="G11" s="20"/>
      <c r="H11" s="40"/>
      <c r="I11" s="42"/>
      <c r="J11" s="47">
        <v>2</v>
      </c>
      <c r="K11" s="20"/>
      <c r="L11" s="40"/>
      <c r="M11" s="43"/>
      <c r="N11" s="48"/>
      <c r="O11" s="92"/>
      <c r="P11" s="92"/>
    </row>
    <row r="12" spans="1:16" ht="15.75" x14ac:dyDescent="0.25">
      <c r="A12" s="4" t="s">
        <v>150</v>
      </c>
      <c r="B12" s="175"/>
      <c r="C12" s="21" t="s">
        <v>32</v>
      </c>
      <c r="D12" s="40">
        <v>2</v>
      </c>
      <c r="E12" s="42">
        <v>2</v>
      </c>
      <c r="F12" s="47"/>
      <c r="G12" s="20"/>
      <c r="H12" s="40">
        <v>2</v>
      </c>
      <c r="I12" s="42">
        <v>2</v>
      </c>
      <c r="J12" s="47"/>
      <c r="K12" s="20"/>
      <c r="L12" s="40"/>
      <c r="M12" s="43"/>
      <c r="N12" s="48"/>
      <c r="O12" s="92"/>
      <c r="P12" s="92"/>
    </row>
    <row r="13" spans="1:16" ht="15.75" x14ac:dyDescent="0.25">
      <c r="B13" s="176"/>
      <c r="C13" s="22" t="s">
        <v>42</v>
      </c>
      <c r="D13" s="40">
        <v>2</v>
      </c>
      <c r="E13" s="42">
        <v>2</v>
      </c>
      <c r="F13" s="47"/>
      <c r="G13" s="23"/>
      <c r="H13" s="40">
        <v>2</v>
      </c>
      <c r="I13" s="42">
        <v>2</v>
      </c>
      <c r="J13" s="47"/>
      <c r="K13" s="23"/>
      <c r="L13" s="41"/>
      <c r="M13" s="44"/>
      <c r="N13" s="49"/>
      <c r="O13" s="92"/>
      <c r="P13" s="92"/>
    </row>
    <row r="14" spans="1:16" s="10" customFormat="1" ht="15.75" x14ac:dyDescent="0.25">
      <c r="B14" s="28">
        <v>15</v>
      </c>
      <c r="C14" s="29" t="s">
        <v>16</v>
      </c>
      <c r="D14" s="32">
        <f>SUM(D10:D13)</f>
        <v>6</v>
      </c>
      <c r="E14" s="32">
        <f t="shared" ref="E14:J14" si="0">SUM(E10:E13)</f>
        <v>6</v>
      </c>
      <c r="F14" s="32">
        <f t="shared" si="0"/>
        <v>3</v>
      </c>
      <c r="G14" s="30"/>
      <c r="H14" s="29">
        <f t="shared" si="0"/>
        <v>6</v>
      </c>
      <c r="I14" s="29">
        <f t="shared" si="0"/>
        <v>6</v>
      </c>
      <c r="J14" s="29">
        <f t="shared" si="0"/>
        <v>3</v>
      </c>
      <c r="K14" s="30"/>
      <c r="L14" s="29"/>
      <c r="M14" s="29"/>
      <c r="N14" s="29"/>
      <c r="O14" s="31">
        <f>+(H14+I14)/B14</f>
        <v>0.8</v>
      </c>
      <c r="P14" s="32">
        <f>+H14+I14</f>
        <v>12</v>
      </c>
    </row>
    <row r="15" spans="1:16" ht="15.75" x14ac:dyDescent="0.25">
      <c r="A15" s="4" t="s">
        <v>167</v>
      </c>
      <c r="B15" s="189" t="s">
        <v>168</v>
      </c>
      <c r="C15" s="18" t="s">
        <v>41</v>
      </c>
      <c r="D15" s="40">
        <v>5</v>
      </c>
      <c r="E15" s="42">
        <v>5</v>
      </c>
      <c r="F15" s="47">
        <v>6</v>
      </c>
      <c r="G15" s="24"/>
      <c r="H15" s="40">
        <v>5</v>
      </c>
      <c r="I15" s="42">
        <v>5</v>
      </c>
      <c r="J15" s="47">
        <v>6</v>
      </c>
      <c r="K15" s="24"/>
      <c r="L15" s="39"/>
      <c r="M15" s="42"/>
      <c r="N15" s="47"/>
      <c r="O15" s="25"/>
      <c r="P15" s="92"/>
    </row>
    <row r="16" spans="1:16" ht="15.75" x14ac:dyDescent="0.25">
      <c r="A16" s="4" t="s">
        <v>149</v>
      </c>
      <c r="B16" s="175"/>
      <c r="C16" s="14" t="s">
        <v>43</v>
      </c>
      <c r="D16" s="40">
        <v>5</v>
      </c>
      <c r="E16" s="42">
        <v>5</v>
      </c>
      <c r="F16" s="47">
        <v>6</v>
      </c>
      <c r="G16" s="20"/>
      <c r="H16" s="40">
        <v>5</v>
      </c>
      <c r="I16" s="42">
        <v>5</v>
      </c>
      <c r="J16" s="47">
        <v>6</v>
      </c>
      <c r="K16" s="20"/>
      <c r="L16" s="40"/>
      <c r="M16" s="43"/>
      <c r="N16" s="48"/>
      <c r="O16" s="25"/>
      <c r="P16" s="92"/>
    </row>
    <row r="17" spans="1:16" ht="15.75" x14ac:dyDescent="0.25">
      <c r="A17" s="4" t="s">
        <v>150</v>
      </c>
      <c r="B17" s="175"/>
      <c r="C17" s="21" t="s">
        <v>32</v>
      </c>
      <c r="D17" s="40">
        <v>7</v>
      </c>
      <c r="E17" s="42">
        <v>7</v>
      </c>
      <c r="F17" s="47">
        <v>2</v>
      </c>
      <c r="G17" s="20"/>
      <c r="H17" s="40">
        <v>7</v>
      </c>
      <c r="I17" s="42">
        <v>7</v>
      </c>
      <c r="J17" s="47">
        <v>2</v>
      </c>
      <c r="K17" s="20"/>
      <c r="L17" s="40"/>
      <c r="M17" s="43"/>
      <c r="N17" s="48"/>
      <c r="O17" s="25"/>
      <c r="P17" s="92"/>
    </row>
    <row r="18" spans="1:16" ht="16.5" thickBot="1" x14ac:dyDescent="0.3">
      <c r="B18" s="176"/>
      <c r="C18" s="22" t="s">
        <v>42</v>
      </c>
      <c r="D18" s="40">
        <v>4</v>
      </c>
      <c r="E18" s="42">
        <v>4</v>
      </c>
      <c r="F18" s="47">
        <v>4</v>
      </c>
      <c r="G18" s="23"/>
      <c r="H18" s="40">
        <v>4</v>
      </c>
      <c r="I18" s="42">
        <v>4</v>
      </c>
      <c r="J18" s="47">
        <v>4</v>
      </c>
      <c r="K18" s="23"/>
      <c r="L18" s="41"/>
      <c r="M18" s="44"/>
      <c r="N18" s="49"/>
      <c r="O18" s="25"/>
      <c r="P18" s="92"/>
    </row>
    <row r="19" spans="1:16" s="9" customFormat="1" ht="16.5" thickBot="1" x14ac:dyDescent="0.3">
      <c r="B19" s="33">
        <v>60</v>
      </c>
      <c r="C19" s="34" t="s">
        <v>16</v>
      </c>
      <c r="D19" s="34">
        <f>SUM(D15:D18)</f>
        <v>21</v>
      </c>
      <c r="E19" s="34">
        <f t="shared" ref="E19:N19" si="1">SUM(E15:E18)</f>
        <v>21</v>
      </c>
      <c r="F19" s="34">
        <f t="shared" si="1"/>
        <v>18</v>
      </c>
      <c r="G19" s="35"/>
      <c r="H19" s="29">
        <f t="shared" si="1"/>
        <v>21</v>
      </c>
      <c r="I19" s="34">
        <f t="shared" si="1"/>
        <v>21</v>
      </c>
      <c r="J19" s="34">
        <f t="shared" si="1"/>
        <v>18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0.7</v>
      </c>
      <c r="P19" s="32">
        <f>+H19+I19</f>
        <v>42</v>
      </c>
    </row>
    <row r="20" spans="1:16" ht="15.75" x14ac:dyDescent="0.25">
      <c r="A20" s="4" t="s">
        <v>169</v>
      </c>
      <c r="B20" s="190" t="s">
        <v>170</v>
      </c>
      <c r="C20" s="18" t="s">
        <v>41</v>
      </c>
      <c r="D20" s="40">
        <v>5</v>
      </c>
      <c r="E20" s="42">
        <v>5</v>
      </c>
      <c r="F20" s="47">
        <v>3</v>
      </c>
      <c r="G20" s="24"/>
      <c r="H20" s="40">
        <v>5</v>
      </c>
      <c r="I20" s="42">
        <v>5</v>
      </c>
      <c r="J20" s="47">
        <v>3</v>
      </c>
      <c r="K20" s="24"/>
      <c r="L20" s="39"/>
      <c r="M20" s="42"/>
      <c r="N20" s="47"/>
      <c r="O20" s="25"/>
      <c r="P20" s="92"/>
    </row>
    <row r="21" spans="1:16" ht="15.75" x14ac:dyDescent="0.25">
      <c r="B21" s="175"/>
      <c r="C21" s="14" t="s">
        <v>43</v>
      </c>
      <c r="D21" s="40">
        <v>5</v>
      </c>
      <c r="E21" s="42">
        <v>5</v>
      </c>
      <c r="F21" s="47"/>
      <c r="G21" s="20"/>
      <c r="H21" s="40">
        <v>5</v>
      </c>
      <c r="I21" s="42">
        <v>5</v>
      </c>
      <c r="J21" s="47"/>
      <c r="K21" s="20"/>
      <c r="L21" s="40"/>
      <c r="M21" s="43"/>
      <c r="N21" s="48"/>
      <c r="O21" s="25"/>
      <c r="P21" s="92"/>
    </row>
    <row r="22" spans="1:16" ht="15.75" x14ac:dyDescent="0.25">
      <c r="B22" s="175"/>
      <c r="C22" s="21" t="s">
        <v>32</v>
      </c>
      <c r="D22" s="40">
        <v>6</v>
      </c>
      <c r="E22" s="42">
        <v>6</v>
      </c>
      <c r="F22" s="47">
        <v>4</v>
      </c>
      <c r="G22" s="20"/>
      <c r="H22" s="40">
        <v>6</v>
      </c>
      <c r="I22" s="42">
        <v>6</v>
      </c>
      <c r="J22" s="47">
        <v>4</v>
      </c>
      <c r="K22" s="20"/>
      <c r="L22" s="40"/>
      <c r="M22" s="43"/>
      <c r="N22" s="48"/>
      <c r="O22" s="25"/>
      <c r="P22" s="92"/>
    </row>
    <row r="23" spans="1:16" ht="15.75" x14ac:dyDescent="0.25">
      <c r="B23" s="176"/>
      <c r="C23" s="22" t="s">
        <v>42</v>
      </c>
      <c r="D23" s="40">
        <v>3</v>
      </c>
      <c r="E23" s="42">
        <v>3</v>
      </c>
      <c r="F23" s="47"/>
      <c r="G23" s="23"/>
      <c r="H23" s="40">
        <v>3</v>
      </c>
      <c r="I23" s="42">
        <v>3</v>
      </c>
      <c r="J23" s="47"/>
      <c r="K23" s="23"/>
      <c r="L23" s="41"/>
      <c r="M23" s="44"/>
      <c r="N23" s="49"/>
      <c r="O23" s="25"/>
      <c r="P23" s="92"/>
    </row>
    <row r="24" spans="1:16" s="9" customFormat="1" ht="15.75" x14ac:dyDescent="0.25">
      <c r="B24" s="36">
        <v>45</v>
      </c>
      <c r="C24" s="29" t="s">
        <v>16</v>
      </c>
      <c r="D24" s="29">
        <f>SUM(D20:D23)</f>
        <v>19</v>
      </c>
      <c r="E24" s="29">
        <f t="shared" ref="E24:N24" si="2">SUM(E20:E23)</f>
        <v>19</v>
      </c>
      <c r="F24" s="29">
        <f t="shared" si="2"/>
        <v>7</v>
      </c>
      <c r="G24" s="30"/>
      <c r="H24" s="29">
        <f t="shared" si="2"/>
        <v>19</v>
      </c>
      <c r="I24" s="29">
        <f t="shared" si="2"/>
        <v>19</v>
      </c>
      <c r="J24" s="29">
        <f t="shared" si="2"/>
        <v>7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0.84444444444444444</v>
      </c>
      <c r="P24" s="32">
        <f>+H24+I24</f>
        <v>38</v>
      </c>
    </row>
    <row r="25" spans="1:16" ht="15.75" x14ac:dyDescent="0.25">
      <c r="A25" s="4" t="s">
        <v>171</v>
      </c>
      <c r="B25" s="189" t="s">
        <v>172</v>
      </c>
      <c r="C25" s="18" t="s">
        <v>41</v>
      </c>
      <c r="D25" s="40">
        <v>5</v>
      </c>
      <c r="E25" s="42">
        <v>5</v>
      </c>
      <c r="F25" s="47">
        <v>3</v>
      </c>
      <c r="G25" s="24"/>
      <c r="H25" s="40">
        <v>5</v>
      </c>
      <c r="I25" s="42">
        <v>5</v>
      </c>
      <c r="J25" s="47">
        <v>3</v>
      </c>
      <c r="K25" s="24"/>
      <c r="L25" s="39"/>
      <c r="M25" s="42"/>
      <c r="N25" s="47"/>
      <c r="O25" s="25"/>
      <c r="P25" s="92"/>
    </row>
    <row r="26" spans="1:16" ht="15.75" x14ac:dyDescent="0.25">
      <c r="B26" s="175"/>
      <c r="C26" s="14" t="s">
        <v>43</v>
      </c>
      <c r="D26" s="40">
        <v>5</v>
      </c>
      <c r="E26" s="42">
        <v>5</v>
      </c>
      <c r="F26" s="47"/>
      <c r="G26" s="20"/>
      <c r="H26" s="40">
        <v>5</v>
      </c>
      <c r="I26" s="42">
        <v>5</v>
      </c>
      <c r="J26" s="47"/>
      <c r="K26" s="20"/>
      <c r="L26" s="40"/>
      <c r="M26" s="43"/>
      <c r="N26" s="48"/>
      <c r="O26" s="25"/>
      <c r="P26" s="92"/>
    </row>
    <row r="27" spans="1:16" ht="15.75" x14ac:dyDescent="0.25">
      <c r="B27" s="175"/>
      <c r="C27" s="21" t="s">
        <v>32</v>
      </c>
      <c r="D27" s="40">
        <v>6</v>
      </c>
      <c r="E27" s="42">
        <v>6</v>
      </c>
      <c r="F27" s="47">
        <v>4</v>
      </c>
      <c r="G27" s="20"/>
      <c r="H27" s="40">
        <v>6</v>
      </c>
      <c r="I27" s="42">
        <v>6</v>
      </c>
      <c r="J27" s="47">
        <v>4</v>
      </c>
      <c r="K27" s="20"/>
      <c r="L27" s="40"/>
      <c r="M27" s="43"/>
      <c r="N27" s="48"/>
      <c r="O27" s="25"/>
      <c r="P27" s="92"/>
    </row>
    <row r="28" spans="1:16" ht="16.5" thickBot="1" x14ac:dyDescent="0.3">
      <c r="B28" s="176"/>
      <c r="C28" s="22" t="s">
        <v>42</v>
      </c>
      <c r="D28" s="40">
        <v>3</v>
      </c>
      <c r="E28" s="42">
        <v>3</v>
      </c>
      <c r="F28" s="47"/>
      <c r="G28" s="23"/>
      <c r="H28" s="40">
        <v>3</v>
      </c>
      <c r="I28" s="42">
        <v>3</v>
      </c>
      <c r="J28" s="47"/>
      <c r="K28" s="23"/>
      <c r="L28" s="41"/>
      <c r="M28" s="44"/>
      <c r="N28" s="49"/>
      <c r="O28" s="25"/>
      <c r="P28" s="92"/>
    </row>
    <row r="29" spans="1:16" s="9" customFormat="1" ht="16.5" thickBot="1" x14ac:dyDescent="0.3">
      <c r="B29" s="37">
        <v>45</v>
      </c>
      <c r="C29" s="29" t="s">
        <v>16</v>
      </c>
      <c r="D29" s="29">
        <f>SUM(D25:D28)</f>
        <v>19</v>
      </c>
      <c r="E29" s="29">
        <f t="shared" ref="E29:N29" si="3">SUM(E25:E28)</f>
        <v>19</v>
      </c>
      <c r="F29" s="29">
        <f t="shared" si="3"/>
        <v>7</v>
      </c>
      <c r="G29" s="30"/>
      <c r="H29" s="29">
        <f t="shared" si="3"/>
        <v>19</v>
      </c>
      <c r="I29" s="29">
        <f t="shared" si="3"/>
        <v>19</v>
      </c>
      <c r="J29" s="29">
        <f t="shared" si="3"/>
        <v>7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0.84444444444444444</v>
      </c>
      <c r="P29" s="32">
        <f>+H29+I29</f>
        <v>38</v>
      </c>
    </row>
    <row r="30" spans="1:16" ht="15.75" x14ac:dyDescent="0.25">
      <c r="A30" s="4" t="s">
        <v>173</v>
      </c>
      <c r="B30" s="187" t="s">
        <v>174</v>
      </c>
      <c r="C30" s="18" t="s">
        <v>41</v>
      </c>
      <c r="D30" s="40">
        <v>2</v>
      </c>
      <c r="E30" s="42">
        <v>2</v>
      </c>
      <c r="F30" s="47">
        <v>1</v>
      </c>
      <c r="G30" s="24"/>
      <c r="H30" s="40">
        <v>2</v>
      </c>
      <c r="I30" s="42">
        <v>2</v>
      </c>
      <c r="J30" s="47">
        <v>1</v>
      </c>
      <c r="K30" s="24"/>
      <c r="L30" s="39"/>
      <c r="M30" s="42"/>
      <c r="N30" s="47"/>
      <c r="O30" s="25"/>
      <c r="P30" s="92"/>
    </row>
    <row r="31" spans="1:16" ht="15.75" x14ac:dyDescent="0.25">
      <c r="A31" s="4" t="s">
        <v>175</v>
      </c>
      <c r="B31" s="175"/>
      <c r="C31" s="14" t="s">
        <v>43</v>
      </c>
      <c r="D31" s="40"/>
      <c r="E31" s="42"/>
      <c r="F31" s="47">
        <v>2</v>
      </c>
      <c r="G31" s="20"/>
      <c r="H31" s="40"/>
      <c r="I31" s="42"/>
      <c r="J31" s="47">
        <v>2</v>
      </c>
      <c r="K31" s="20"/>
      <c r="L31" s="40"/>
      <c r="M31" s="43"/>
      <c r="N31" s="48"/>
      <c r="O31" s="25"/>
      <c r="P31" s="92"/>
    </row>
    <row r="32" spans="1:16" ht="15.75" x14ac:dyDescent="0.25">
      <c r="A32" s="4" t="s">
        <v>176</v>
      </c>
      <c r="B32" s="175"/>
      <c r="C32" s="21" t="s">
        <v>32</v>
      </c>
      <c r="D32" s="40">
        <v>2</v>
      </c>
      <c r="E32" s="42">
        <v>2</v>
      </c>
      <c r="F32" s="47"/>
      <c r="G32" s="20"/>
      <c r="H32" s="40">
        <v>2</v>
      </c>
      <c r="I32" s="42">
        <v>2</v>
      </c>
      <c r="J32" s="47"/>
      <c r="K32" s="20"/>
      <c r="L32" s="40"/>
      <c r="M32" s="43"/>
      <c r="N32" s="48"/>
      <c r="O32" s="25"/>
      <c r="P32" s="92"/>
    </row>
    <row r="33" spans="1:16" ht="15.75" x14ac:dyDescent="0.25">
      <c r="B33" s="176"/>
      <c r="C33" s="22" t="s">
        <v>42</v>
      </c>
      <c r="D33" s="40">
        <v>2</v>
      </c>
      <c r="E33" s="42">
        <v>2</v>
      </c>
      <c r="F33" s="47"/>
      <c r="G33" s="20"/>
      <c r="H33" s="40">
        <v>2</v>
      </c>
      <c r="I33" s="42">
        <v>2</v>
      </c>
      <c r="J33" s="47"/>
      <c r="K33" s="20"/>
      <c r="L33" s="40"/>
      <c r="M33" s="43"/>
      <c r="N33" s="48"/>
      <c r="O33" s="25"/>
      <c r="P33" s="92"/>
    </row>
    <row r="34" spans="1:16" s="9" customFormat="1" ht="15.75" x14ac:dyDescent="0.25">
      <c r="B34" s="32">
        <v>15</v>
      </c>
      <c r="C34" s="29" t="s">
        <v>16</v>
      </c>
      <c r="D34" s="29">
        <f>SUM(D30:D33)</f>
        <v>6</v>
      </c>
      <c r="E34" s="29">
        <f t="shared" ref="E34:N34" si="4">SUM(E30:E33)</f>
        <v>6</v>
      </c>
      <c r="F34" s="29">
        <f t="shared" si="4"/>
        <v>3</v>
      </c>
      <c r="G34" s="30"/>
      <c r="H34" s="29">
        <f t="shared" si="4"/>
        <v>6</v>
      </c>
      <c r="I34" s="29">
        <f t="shared" si="4"/>
        <v>6</v>
      </c>
      <c r="J34" s="29">
        <f t="shared" si="4"/>
        <v>3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</v>
      </c>
      <c r="P34" s="32">
        <f>+H34+I34</f>
        <v>12</v>
      </c>
    </row>
    <row r="35" spans="1:16" ht="15.75" x14ac:dyDescent="0.25">
      <c r="A35" s="4" t="s">
        <v>177</v>
      </c>
      <c r="B35" s="191" t="s">
        <v>178</v>
      </c>
      <c r="C35" s="18" t="s">
        <v>41</v>
      </c>
      <c r="D35" s="40">
        <v>1</v>
      </c>
      <c r="E35" s="43">
        <v>1</v>
      </c>
      <c r="F35" s="48">
        <v>1</v>
      </c>
      <c r="G35" s="20"/>
      <c r="H35" s="40">
        <v>1</v>
      </c>
      <c r="I35" s="43">
        <v>1</v>
      </c>
      <c r="J35" s="48">
        <v>1</v>
      </c>
      <c r="K35" s="20"/>
      <c r="L35" s="40"/>
      <c r="M35" s="43"/>
      <c r="N35" s="48"/>
      <c r="O35" s="25"/>
      <c r="P35" s="92"/>
    </row>
    <row r="36" spans="1:16" ht="15.75" x14ac:dyDescent="0.25">
      <c r="A36" s="4" t="s">
        <v>159</v>
      </c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92"/>
    </row>
    <row r="37" spans="1:16" ht="15.75" x14ac:dyDescent="0.25">
      <c r="A37" s="4" t="s">
        <v>160</v>
      </c>
      <c r="B37" s="179"/>
      <c r="C37" s="21" t="s">
        <v>32</v>
      </c>
      <c r="D37" s="40">
        <v>2</v>
      </c>
      <c r="E37" s="43">
        <v>2</v>
      </c>
      <c r="F37" s="48">
        <v>1</v>
      </c>
      <c r="G37" s="20"/>
      <c r="H37" s="40">
        <v>2</v>
      </c>
      <c r="I37" s="43">
        <v>2</v>
      </c>
      <c r="J37" s="48">
        <v>1</v>
      </c>
      <c r="K37" s="20"/>
      <c r="L37" s="40"/>
      <c r="M37" s="43"/>
      <c r="N37" s="48"/>
      <c r="O37" s="25"/>
      <c r="P37" s="92"/>
    </row>
    <row r="38" spans="1:16" ht="15.75" x14ac:dyDescent="0.25">
      <c r="B38" s="179"/>
      <c r="C38" s="22" t="s">
        <v>42</v>
      </c>
      <c r="D38" s="40">
        <v>1</v>
      </c>
      <c r="E38" s="43">
        <v>1</v>
      </c>
      <c r="F38" s="48"/>
      <c r="G38" s="20"/>
      <c r="H38" s="40">
        <v>1</v>
      </c>
      <c r="I38" s="43">
        <v>1</v>
      </c>
      <c r="J38" s="48"/>
      <c r="K38" s="20"/>
      <c r="L38" s="40"/>
      <c r="M38" s="43"/>
      <c r="N38" s="48"/>
      <c r="O38" s="25"/>
      <c r="P38" s="92"/>
    </row>
    <row r="39" spans="1:16" s="8" customFormat="1" ht="16.5" thickBot="1" x14ac:dyDescent="0.3">
      <c r="B39" s="36">
        <v>10</v>
      </c>
      <c r="C39" s="29" t="s">
        <v>16</v>
      </c>
      <c r="D39" s="29">
        <f>SUM(D35:D38)</f>
        <v>4</v>
      </c>
      <c r="E39" s="29">
        <f t="shared" ref="E39:N39" si="5">SUM(E35:E38)</f>
        <v>4</v>
      </c>
      <c r="F39" s="29">
        <f t="shared" si="5"/>
        <v>2</v>
      </c>
      <c r="G39" s="30"/>
      <c r="H39" s="29">
        <f t="shared" si="5"/>
        <v>4</v>
      </c>
      <c r="I39" s="29">
        <f t="shared" si="5"/>
        <v>4</v>
      </c>
      <c r="J39" s="29">
        <f t="shared" si="5"/>
        <v>2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>
        <f>+(H39+I39)/B39</f>
        <v>0.8</v>
      </c>
      <c r="P39" s="32">
        <f>+H39+I39</f>
        <v>8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92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92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92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92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177</v>
      </c>
      <c r="B45" s="188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92"/>
    </row>
    <row r="46" spans="1:16" ht="15.75" x14ac:dyDescent="0.25">
      <c r="A46" s="4" t="s">
        <v>162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92"/>
    </row>
    <row r="47" spans="1:16" ht="15.75" x14ac:dyDescent="0.25">
      <c r="A47" s="4" t="s">
        <v>163</v>
      </c>
      <c r="B47" s="166"/>
      <c r="C47" s="21" t="s">
        <v>32</v>
      </c>
      <c r="D47" s="40">
        <v>20</v>
      </c>
      <c r="E47" s="43"/>
      <c r="F47" s="48"/>
      <c r="G47" s="27"/>
      <c r="H47" s="40">
        <v>20</v>
      </c>
      <c r="I47" s="43"/>
      <c r="J47" s="48"/>
      <c r="K47" s="27"/>
      <c r="L47" s="40"/>
      <c r="M47" s="43"/>
      <c r="N47" s="48"/>
      <c r="O47" s="25"/>
      <c r="P47" s="92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92"/>
    </row>
    <row r="49" spans="2:16" s="8" customFormat="1" ht="15.75" x14ac:dyDescent="0.25">
      <c r="B49" s="51">
        <v>20</v>
      </c>
      <c r="C49" s="52" t="s">
        <v>16</v>
      </c>
      <c r="D49" s="52">
        <f>SUM(D45:D48)</f>
        <v>20</v>
      </c>
      <c r="E49" s="52">
        <f>SUM(E45:E48)</f>
        <v>0</v>
      </c>
      <c r="F49" s="52">
        <f>SUM(F45:F48)</f>
        <v>0</v>
      </c>
      <c r="G49" s="53"/>
      <c r="H49" s="52">
        <f>+H45+H46+H47</f>
        <v>20</v>
      </c>
      <c r="I49" s="52">
        <f>+I45+I46+I47</f>
        <v>0</v>
      </c>
      <c r="J49" s="52">
        <f>+J45+J46+J47</f>
        <v>0</v>
      </c>
      <c r="K49" s="52"/>
      <c r="L49" s="52"/>
      <c r="M49" s="52"/>
      <c r="N49" s="52"/>
      <c r="O49" s="31">
        <f>+(H49+I49)/B49</f>
        <v>1</v>
      </c>
      <c r="P49" s="32">
        <f>+H49+I49</f>
        <v>20</v>
      </c>
    </row>
    <row r="50" spans="2:16" ht="23.25" x14ac:dyDescent="0.35">
      <c r="B50" s="55">
        <v>210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0.80952380952380953</v>
      </c>
      <c r="P50" s="56">
        <f>SUM(P14:P49)</f>
        <v>170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="85" zoomScaleNormal="85" workbookViewId="0">
      <selection activeCell="D49" sqref="D49:F49"/>
    </sheetView>
  </sheetViews>
  <sheetFormatPr baseColWidth="10" defaultColWidth="11.33203125" defaultRowHeight="15" x14ac:dyDescent="0.2"/>
  <cols>
    <col min="1" max="1" width="15" style="4" bestFit="1" customWidth="1"/>
    <col min="2" max="2" width="23.5" style="4" customWidth="1"/>
    <col min="3" max="3" width="23.33203125" style="4" customWidth="1"/>
    <col min="4" max="6" width="11.33203125" style="4"/>
    <col min="7" max="7" width="7.5" style="11" customWidth="1"/>
    <col min="8" max="10" width="11.33203125" style="12"/>
    <col min="11" max="11" width="7.6640625" style="12" customWidth="1"/>
    <col min="12" max="14" width="11.33203125" style="12"/>
    <col min="15" max="15" width="14.5" style="13" customWidth="1"/>
    <col min="16" max="16" width="14.33203125" style="13" customWidth="1"/>
    <col min="17" max="16384" width="11.33203125" style="4"/>
  </cols>
  <sheetData>
    <row r="1" spans="1:16" ht="21" x14ac:dyDescent="0.35">
      <c r="B1" s="87" t="s">
        <v>82</v>
      </c>
      <c r="C1" s="66"/>
      <c r="D1"/>
      <c r="E1" s="62"/>
      <c r="F1" s="62"/>
      <c r="G1" s="62"/>
      <c r="H1" s="62"/>
      <c r="I1" s="62"/>
      <c r="J1" s="62"/>
      <c r="K1" s="62"/>
      <c r="L1" s="72"/>
    </row>
    <row r="2" spans="1:16" ht="21" x14ac:dyDescent="0.35">
      <c r="B2" s="87" t="s">
        <v>80</v>
      </c>
      <c r="C2" s="87"/>
      <c r="D2" s="89"/>
      <c r="E2" s="90"/>
      <c r="F2" s="90"/>
      <c r="G2" s="90"/>
      <c r="H2" s="87" t="s">
        <v>146</v>
      </c>
      <c r="I2" s="62"/>
      <c r="J2" s="73"/>
      <c r="K2" s="62"/>
      <c r="L2" s="74"/>
    </row>
    <row r="3" spans="1:16" ht="23.25" x14ac:dyDescent="0.35">
      <c r="B3" s="88" t="s">
        <v>179</v>
      </c>
      <c r="C3" s="66"/>
      <c r="D3"/>
      <c r="E3" s="73"/>
      <c r="F3" s="62"/>
      <c r="G3"/>
      <c r="I3" s="62"/>
      <c r="J3" s="62"/>
      <c r="K3" s="62"/>
      <c r="L3" s="72"/>
      <c r="O3" s="73"/>
    </row>
    <row r="4" spans="1:16" ht="15.75" x14ac:dyDescent="0.25">
      <c r="B4" s="66"/>
      <c r="C4" s="66"/>
      <c r="D4"/>
      <c r="E4" s="62"/>
      <c r="F4" s="62"/>
      <c r="G4" s="62"/>
      <c r="H4" s="62"/>
      <c r="I4" s="62"/>
      <c r="J4" s="62"/>
      <c r="K4" s="62"/>
      <c r="L4" s="72"/>
    </row>
    <row r="5" spans="1:16" ht="15.75" x14ac:dyDescent="0.25">
      <c r="B5" s="66"/>
      <c r="C5" s="66"/>
      <c r="D5"/>
      <c r="E5" s="62"/>
      <c r="F5" s="62"/>
      <c r="G5" s="62"/>
      <c r="H5" s="62"/>
      <c r="I5" s="62"/>
      <c r="J5" s="62"/>
      <c r="K5" s="62"/>
      <c r="L5" s="72"/>
    </row>
    <row r="6" spans="1:16" ht="15.75" x14ac:dyDescent="0.25">
      <c r="B6" s="66"/>
    </row>
    <row r="8" spans="1:16" ht="48" x14ac:dyDescent="0.25">
      <c r="B8" s="180" t="s">
        <v>33</v>
      </c>
      <c r="C8" s="180" t="s">
        <v>54</v>
      </c>
      <c r="D8" s="181" t="s">
        <v>55</v>
      </c>
      <c r="E8" s="182"/>
      <c r="F8" s="183"/>
      <c r="G8" s="15"/>
      <c r="H8" s="184" t="s">
        <v>20</v>
      </c>
      <c r="I8" s="184"/>
      <c r="J8" s="184"/>
      <c r="K8" s="15"/>
      <c r="L8" s="162" t="s">
        <v>19</v>
      </c>
      <c r="M8" s="163"/>
      <c r="N8" s="164"/>
      <c r="O8" s="50" t="s">
        <v>35</v>
      </c>
      <c r="P8" s="50" t="s">
        <v>46</v>
      </c>
    </row>
    <row r="9" spans="1:16" ht="16.5" thickBot="1" x14ac:dyDescent="0.3">
      <c r="B9" s="180"/>
      <c r="C9" s="180"/>
      <c r="D9" s="38" t="s">
        <v>15</v>
      </c>
      <c r="E9" s="45" t="s">
        <v>10</v>
      </c>
      <c r="F9" s="46" t="s">
        <v>11</v>
      </c>
      <c r="G9" s="17"/>
      <c r="H9" s="40" t="s">
        <v>15</v>
      </c>
      <c r="I9" s="45" t="s">
        <v>10</v>
      </c>
      <c r="J9" s="46" t="s">
        <v>11</v>
      </c>
      <c r="K9" s="17"/>
      <c r="L9" s="38" t="s">
        <v>15</v>
      </c>
      <c r="M9" s="45" t="s">
        <v>10</v>
      </c>
      <c r="N9" s="46" t="s">
        <v>11</v>
      </c>
      <c r="O9" s="93"/>
      <c r="P9" s="93"/>
    </row>
    <row r="10" spans="1:16" ht="15.75" x14ac:dyDescent="0.25">
      <c r="A10" s="4" t="s">
        <v>180</v>
      </c>
      <c r="B10" s="189" t="s">
        <v>181</v>
      </c>
      <c r="C10" s="18" t="s">
        <v>41</v>
      </c>
      <c r="D10" s="77">
        <v>3</v>
      </c>
      <c r="E10" s="78">
        <v>3</v>
      </c>
      <c r="F10" s="79">
        <v>2</v>
      </c>
      <c r="G10" s="19"/>
      <c r="H10" s="40">
        <v>3</v>
      </c>
      <c r="I10" s="42">
        <v>3</v>
      </c>
      <c r="J10" s="47">
        <v>2</v>
      </c>
      <c r="K10" s="19"/>
      <c r="L10" s="39"/>
      <c r="M10" s="42"/>
      <c r="N10" s="47"/>
      <c r="O10" s="93"/>
      <c r="P10" s="93"/>
    </row>
    <row r="11" spans="1:16" ht="15.75" x14ac:dyDescent="0.25">
      <c r="A11" s="4" t="s">
        <v>90</v>
      </c>
      <c r="B11" s="175"/>
      <c r="C11" s="14" t="s">
        <v>43</v>
      </c>
      <c r="D11" s="80">
        <v>3</v>
      </c>
      <c r="E11" s="81">
        <v>3</v>
      </c>
      <c r="F11" s="82">
        <v>2</v>
      </c>
      <c r="G11" s="20"/>
      <c r="H11" s="40">
        <v>3</v>
      </c>
      <c r="I11" s="42">
        <v>3</v>
      </c>
      <c r="J11" s="47">
        <v>2</v>
      </c>
      <c r="K11" s="20"/>
      <c r="L11" s="40"/>
      <c r="M11" s="43"/>
      <c r="N11" s="48"/>
      <c r="O11" s="93"/>
      <c r="P11" s="93"/>
    </row>
    <row r="12" spans="1:16" ht="15.75" x14ac:dyDescent="0.25">
      <c r="A12" s="4" t="s">
        <v>63</v>
      </c>
      <c r="B12" s="175"/>
      <c r="C12" s="21" t="s">
        <v>32</v>
      </c>
      <c r="D12" s="80">
        <v>3</v>
      </c>
      <c r="E12" s="81">
        <v>3</v>
      </c>
      <c r="F12" s="82"/>
      <c r="G12" s="20"/>
      <c r="H12" s="40">
        <v>3</v>
      </c>
      <c r="I12" s="42">
        <v>3</v>
      </c>
      <c r="J12" s="47"/>
      <c r="K12" s="20"/>
      <c r="L12" s="40"/>
      <c r="M12" s="43"/>
      <c r="N12" s="48"/>
      <c r="O12" s="93"/>
      <c r="P12" s="93"/>
    </row>
    <row r="13" spans="1:16" ht="15.75" x14ac:dyDescent="0.25">
      <c r="B13" s="176"/>
      <c r="C13" s="22" t="s">
        <v>42</v>
      </c>
      <c r="D13" s="83">
        <v>3</v>
      </c>
      <c r="E13" s="84">
        <v>3</v>
      </c>
      <c r="F13" s="85">
        <v>2</v>
      </c>
      <c r="G13" s="23"/>
      <c r="H13" s="40">
        <v>3</v>
      </c>
      <c r="I13" s="42">
        <v>3</v>
      </c>
      <c r="J13" s="47">
        <v>2</v>
      </c>
      <c r="K13" s="23"/>
      <c r="L13" s="41"/>
      <c r="M13" s="44"/>
      <c r="N13" s="49"/>
      <c r="O13" s="93"/>
      <c r="P13" s="93"/>
    </row>
    <row r="14" spans="1:16" s="10" customFormat="1" ht="15.75" x14ac:dyDescent="0.25">
      <c r="B14" s="28">
        <v>30</v>
      </c>
      <c r="C14" s="29" t="s">
        <v>16</v>
      </c>
      <c r="D14" s="32">
        <f>SUM(D10:D13)</f>
        <v>12</v>
      </c>
      <c r="E14" s="32">
        <f t="shared" ref="E14:J14" si="0">SUM(E10:E13)</f>
        <v>12</v>
      </c>
      <c r="F14" s="32">
        <f t="shared" si="0"/>
        <v>6</v>
      </c>
      <c r="G14" s="30"/>
      <c r="H14" s="29">
        <f t="shared" si="0"/>
        <v>12</v>
      </c>
      <c r="I14" s="29">
        <f t="shared" si="0"/>
        <v>12</v>
      </c>
      <c r="J14" s="29">
        <f t="shared" si="0"/>
        <v>6</v>
      </c>
      <c r="K14" s="30"/>
      <c r="L14" s="29"/>
      <c r="M14" s="29"/>
      <c r="N14" s="29"/>
      <c r="O14" s="31">
        <f>+(H14+I14)/B14</f>
        <v>0.8</v>
      </c>
      <c r="P14" s="32">
        <f>+H14+I14</f>
        <v>24</v>
      </c>
    </row>
    <row r="15" spans="1:16" ht="15.75" x14ac:dyDescent="0.25">
      <c r="A15" s="4" t="s">
        <v>182</v>
      </c>
      <c r="B15" s="189" t="s">
        <v>183</v>
      </c>
      <c r="C15" s="18" t="s">
        <v>41</v>
      </c>
      <c r="D15" s="40">
        <v>3</v>
      </c>
      <c r="E15" s="42">
        <v>3</v>
      </c>
      <c r="F15" s="47">
        <v>2</v>
      </c>
      <c r="G15" s="24"/>
      <c r="H15" s="40">
        <v>3</v>
      </c>
      <c r="I15" s="42">
        <v>3</v>
      </c>
      <c r="J15" s="47">
        <v>2</v>
      </c>
      <c r="K15" s="24"/>
      <c r="L15" s="39"/>
      <c r="M15" s="42"/>
      <c r="N15" s="47"/>
      <c r="O15" s="25"/>
      <c r="P15" s="93"/>
    </row>
    <row r="16" spans="1:16" ht="15.75" x14ac:dyDescent="0.25">
      <c r="A16" s="4" t="s">
        <v>90</v>
      </c>
      <c r="B16" s="175"/>
      <c r="C16" s="14" t="s">
        <v>43</v>
      </c>
      <c r="D16" s="40">
        <v>3</v>
      </c>
      <c r="E16" s="42">
        <v>3</v>
      </c>
      <c r="F16" s="47">
        <v>2</v>
      </c>
      <c r="G16" s="20"/>
      <c r="H16" s="40">
        <v>3</v>
      </c>
      <c r="I16" s="42">
        <v>3</v>
      </c>
      <c r="J16" s="47">
        <v>2</v>
      </c>
      <c r="K16" s="20"/>
      <c r="L16" s="40"/>
      <c r="M16" s="43"/>
      <c r="N16" s="48"/>
      <c r="O16" s="25"/>
      <c r="P16" s="93"/>
    </row>
    <row r="17" spans="1:16" ht="15.75" x14ac:dyDescent="0.25">
      <c r="A17" s="4" t="s">
        <v>63</v>
      </c>
      <c r="B17" s="175"/>
      <c r="C17" s="21" t="s">
        <v>32</v>
      </c>
      <c r="D17" s="40">
        <v>3</v>
      </c>
      <c r="E17" s="42">
        <v>3</v>
      </c>
      <c r="F17" s="47"/>
      <c r="G17" s="20"/>
      <c r="H17" s="40">
        <v>3</v>
      </c>
      <c r="I17" s="42">
        <v>3</v>
      </c>
      <c r="J17" s="47"/>
      <c r="K17" s="20"/>
      <c r="L17" s="40"/>
      <c r="M17" s="43"/>
      <c r="N17" s="48"/>
      <c r="O17" s="25"/>
      <c r="P17" s="93"/>
    </row>
    <row r="18" spans="1:16" ht="16.5" thickBot="1" x14ac:dyDescent="0.3">
      <c r="B18" s="176"/>
      <c r="C18" s="22" t="s">
        <v>42</v>
      </c>
      <c r="D18" s="40">
        <v>3</v>
      </c>
      <c r="E18" s="42">
        <v>3</v>
      </c>
      <c r="F18" s="47">
        <v>2</v>
      </c>
      <c r="G18" s="23"/>
      <c r="H18" s="40">
        <v>3</v>
      </c>
      <c r="I18" s="42">
        <v>3</v>
      </c>
      <c r="J18" s="47">
        <v>2</v>
      </c>
      <c r="K18" s="23"/>
      <c r="L18" s="41"/>
      <c r="M18" s="44"/>
      <c r="N18" s="49"/>
      <c r="O18" s="25"/>
      <c r="P18" s="93"/>
    </row>
    <row r="19" spans="1:16" s="9" customFormat="1" ht="16.5" thickBot="1" x14ac:dyDescent="0.3">
      <c r="B19" s="28">
        <v>30</v>
      </c>
      <c r="C19" s="34" t="s">
        <v>16</v>
      </c>
      <c r="D19" s="34">
        <f>SUM(D15:D18)</f>
        <v>12</v>
      </c>
      <c r="E19" s="34">
        <f t="shared" ref="E19:N19" si="1">SUM(E15:E18)</f>
        <v>12</v>
      </c>
      <c r="F19" s="34">
        <f t="shared" si="1"/>
        <v>6</v>
      </c>
      <c r="G19" s="35"/>
      <c r="H19" s="29">
        <f t="shared" si="1"/>
        <v>12</v>
      </c>
      <c r="I19" s="34">
        <f t="shared" si="1"/>
        <v>12</v>
      </c>
      <c r="J19" s="34">
        <f t="shared" si="1"/>
        <v>6</v>
      </c>
      <c r="K19" s="35"/>
      <c r="L19" s="34">
        <f t="shared" si="1"/>
        <v>0</v>
      </c>
      <c r="M19" s="34">
        <f t="shared" si="1"/>
        <v>0</v>
      </c>
      <c r="N19" s="34">
        <f t="shared" si="1"/>
        <v>0</v>
      </c>
      <c r="O19" s="31">
        <f>+(H19+I19)/B19</f>
        <v>0.8</v>
      </c>
      <c r="P19" s="32">
        <f>+H19+I19</f>
        <v>24</v>
      </c>
    </row>
    <row r="20" spans="1:16" ht="15.75" x14ac:dyDescent="0.25">
      <c r="A20" s="4" t="s">
        <v>185</v>
      </c>
      <c r="B20" s="190" t="s">
        <v>184</v>
      </c>
      <c r="C20" s="18" t="s">
        <v>41</v>
      </c>
      <c r="D20" s="40">
        <v>3</v>
      </c>
      <c r="E20" s="42">
        <v>3</v>
      </c>
      <c r="F20" s="47">
        <v>2</v>
      </c>
      <c r="G20" s="24"/>
      <c r="H20" s="40">
        <v>3</v>
      </c>
      <c r="I20" s="42">
        <v>3</v>
      </c>
      <c r="J20" s="47">
        <v>2</v>
      </c>
      <c r="K20" s="24"/>
      <c r="L20" s="39"/>
      <c r="M20" s="42"/>
      <c r="N20" s="47"/>
      <c r="O20" s="25"/>
      <c r="P20" s="93"/>
    </row>
    <row r="21" spans="1:16" ht="15.75" x14ac:dyDescent="0.25">
      <c r="A21" s="4" t="s">
        <v>90</v>
      </c>
      <c r="B21" s="175"/>
      <c r="C21" s="14" t="s">
        <v>43</v>
      </c>
      <c r="D21" s="40">
        <v>3</v>
      </c>
      <c r="E21" s="42">
        <v>3</v>
      </c>
      <c r="F21" s="47">
        <v>2</v>
      </c>
      <c r="G21" s="20"/>
      <c r="H21" s="40">
        <v>3</v>
      </c>
      <c r="I21" s="42">
        <v>3</v>
      </c>
      <c r="J21" s="47">
        <v>2</v>
      </c>
      <c r="K21" s="20"/>
      <c r="L21" s="40"/>
      <c r="M21" s="43"/>
      <c r="N21" s="48"/>
      <c r="O21" s="25"/>
      <c r="P21" s="93"/>
    </row>
    <row r="22" spans="1:16" ht="15.75" x14ac:dyDescent="0.25">
      <c r="A22" s="4" t="s">
        <v>63</v>
      </c>
      <c r="B22" s="175"/>
      <c r="C22" s="21" t="s">
        <v>32</v>
      </c>
      <c r="D22" s="40">
        <v>3</v>
      </c>
      <c r="E22" s="42">
        <v>3</v>
      </c>
      <c r="F22" s="47"/>
      <c r="G22" s="20"/>
      <c r="H22" s="40">
        <v>3</v>
      </c>
      <c r="I22" s="42">
        <v>3</v>
      </c>
      <c r="J22" s="47"/>
      <c r="K22" s="20"/>
      <c r="L22" s="40"/>
      <c r="M22" s="43"/>
      <c r="N22" s="48"/>
      <c r="O22" s="25"/>
      <c r="P22" s="93"/>
    </row>
    <row r="23" spans="1:16" ht="15.75" x14ac:dyDescent="0.25">
      <c r="B23" s="176"/>
      <c r="C23" s="22" t="s">
        <v>42</v>
      </c>
      <c r="D23" s="40">
        <v>3</v>
      </c>
      <c r="E23" s="42">
        <v>3</v>
      </c>
      <c r="F23" s="47">
        <v>2</v>
      </c>
      <c r="G23" s="23"/>
      <c r="H23" s="40">
        <v>3</v>
      </c>
      <c r="I23" s="42">
        <v>3</v>
      </c>
      <c r="J23" s="47">
        <v>2</v>
      </c>
      <c r="K23" s="23"/>
      <c r="L23" s="41"/>
      <c r="M23" s="44"/>
      <c r="N23" s="49"/>
      <c r="O23" s="25"/>
      <c r="P23" s="93"/>
    </row>
    <row r="24" spans="1:16" s="9" customFormat="1" ht="15.75" x14ac:dyDescent="0.25">
      <c r="B24" s="28">
        <v>30</v>
      </c>
      <c r="C24" s="29" t="s">
        <v>16</v>
      </c>
      <c r="D24" s="29">
        <f>SUM(D20:D23)</f>
        <v>12</v>
      </c>
      <c r="E24" s="29">
        <f t="shared" ref="E24:N24" si="2">SUM(E20:E23)</f>
        <v>12</v>
      </c>
      <c r="F24" s="29">
        <f t="shared" si="2"/>
        <v>6</v>
      </c>
      <c r="G24" s="30"/>
      <c r="H24" s="29">
        <f t="shared" si="2"/>
        <v>12</v>
      </c>
      <c r="I24" s="29">
        <f t="shared" si="2"/>
        <v>12</v>
      </c>
      <c r="J24" s="29">
        <f t="shared" si="2"/>
        <v>6</v>
      </c>
      <c r="K24" s="30"/>
      <c r="L24" s="29">
        <f t="shared" si="2"/>
        <v>0</v>
      </c>
      <c r="M24" s="29">
        <f t="shared" si="2"/>
        <v>0</v>
      </c>
      <c r="N24" s="29">
        <f t="shared" si="2"/>
        <v>0</v>
      </c>
      <c r="O24" s="31">
        <f>+(H24+I24)/B24</f>
        <v>0.8</v>
      </c>
      <c r="P24" s="32">
        <f>+H24+I24</f>
        <v>24</v>
      </c>
    </row>
    <row r="25" spans="1:16" ht="15.75" x14ac:dyDescent="0.25">
      <c r="A25" s="4" t="s">
        <v>186</v>
      </c>
      <c r="B25" s="189" t="s">
        <v>187</v>
      </c>
      <c r="C25" s="18" t="s">
        <v>41</v>
      </c>
      <c r="D25" s="40">
        <v>3</v>
      </c>
      <c r="E25" s="42">
        <v>3</v>
      </c>
      <c r="F25" s="47">
        <v>2</v>
      </c>
      <c r="G25" s="24"/>
      <c r="H25" s="40">
        <v>3</v>
      </c>
      <c r="I25" s="42">
        <v>3</v>
      </c>
      <c r="J25" s="47">
        <v>2</v>
      </c>
      <c r="K25" s="24"/>
      <c r="L25" s="39"/>
      <c r="M25" s="42"/>
      <c r="N25" s="47"/>
      <c r="O25" s="25"/>
      <c r="P25" s="93"/>
    </row>
    <row r="26" spans="1:16" ht="15.75" x14ac:dyDescent="0.25">
      <c r="A26" s="4" t="s">
        <v>69</v>
      </c>
      <c r="B26" s="175"/>
      <c r="C26" s="14" t="s">
        <v>43</v>
      </c>
      <c r="D26" s="40">
        <v>3</v>
      </c>
      <c r="E26" s="42">
        <v>3</v>
      </c>
      <c r="F26" s="47">
        <v>2</v>
      </c>
      <c r="G26" s="20"/>
      <c r="H26" s="40">
        <v>3</v>
      </c>
      <c r="I26" s="42">
        <v>3</v>
      </c>
      <c r="J26" s="47">
        <v>2</v>
      </c>
      <c r="K26" s="20"/>
      <c r="L26" s="40"/>
      <c r="M26" s="43"/>
      <c r="N26" s="48"/>
      <c r="O26" s="25"/>
      <c r="P26" s="93"/>
    </row>
    <row r="27" spans="1:16" ht="15.75" x14ac:dyDescent="0.25">
      <c r="A27" s="4" t="s">
        <v>70</v>
      </c>
      <c r="B27" s="175"/>
      <c r="C27" s="21" t="s">
        <v>32</v>
      </c>
      <c r="D27" s="40">
        <v>3</v>
      </c>
      <c r="E27" s="42">
        <v>3</v>
      </c>
      <c r="F27" s="47"/>
      <c r="G27" s="20"/>
      <c r="H27" s="40">
        <v>3</v>
      </c>
      <c r="I27" s="42">
        <v>3</v>
      </c>
      <c r="J27" s="47"/>
      <c r="K27" s="20"/>
      <c r="L27" s="40"/>
      <c r="M27" s="43"/>
      <c r="N27" s="48"/>
      <c r="O27" s="25"/>
      <c r="P27" s="93"/>
    </row>
    <row r="28" spans="1:16" ht="16.5" thickBot="1" x14ac:dyDescent="0.3">
      <c r="B28" s="176"/>
      <c r="C28" s="22" t="s">
        <v>42</v>
      </c>
      <c r="D28" s="40">
        <v>3</v>
      </c>
      <c r="E28" s="42">
        <v>3</v>
      </c>
      <c r="F28" s="47">
        <v>2</v>
      </c>
      <c r="G28" s="23"/>
      <c r="H28" s="40">
        <v>3</v>
      </c>
      <c r="I28" s="42">
        <v>3</v>
      </c>
      <c r="J28" s="47">
        <v>2</v>
      </c>
      <c r="K28" s="23"/>
      <c r="L28" s="41"/>
      <c r="M28" s="44"/>
      <c r="N28" s="49"/>
      <c r="O28" s="25"/>
      <c r="P28" s="93"/>
    </row>
    <row r="29" spans="1:16" s="9" customFormat="1" ht="16.5" thickBot="1" x14ac:dyDescent="0.3">
      <c r="B29" s="37">
        <v>30</v>
      </c>
      <c r="C29" s="29" t="s">
        <v>16</v>
      </c>
      <c r="D29" s="29">
        <f>SUM(D25:D28)</f>
        <v>12</v>
      </c>
      <c r="E29" s="29">
        <f t="shared" ref="E29:N29" si="3">SUM(E25:E28)</f>
        <v>12</v>
      </c>
      <c r="F29" s="29">
        <f t="shared" si="3"/>
        <v>6</v>
      </c>
      <c r="G29" s="30"/>
      <c r="H29" s="29">
        <f t="shared" si="3"/>
        <v>12</v>
      </c>
      <c r="I29" s="29">
        <f t="shared" si="3"/>
        <v>12</v>
      </c>
      <c r="J29" s="29">
        <f t="shared" si="3"/>
        <v>6</v>
      </c>
      <c r="K29" s="30"/>
      <c r="L29" s="29">
        <f t="shared" si="3"/>
        <v>0</v>
      </c>
      <c r="M29" s="29">
        <f t="shared" si="3"/>
        <v>0</v>
      </c>
      <c r="N29" s="29">
        <f t="shared" si="3"/>
        <v>0</v>
      </c>
      <c r="O29" s="31">
        <f>+(H29+I29)/B29</f>
        <v>0.8</v>
      </c>
      <c r="P29" s="32">
        <f>+H29+I29</f>
        <v>24</v>
      </c>
    </row>
    <row r="30" spans="1:16" ht="15.75" x14ac:dyDescent="0.25">
      <c r="A30" s="4" t="s">
        <v>188</v>
      </c>
      <c r="B30" s="187" t="s">
        <v>174</v>
      </c>
      <c r="C30" s="18" t="s">
        <v>41</v>
      </c>
      <c r="D30" s="40">
        <v>1</v>
      </c>
      <c r="E30" s="43">
        <v>1</v>
      </c>
      <c r="F30" s="48">
        <v>1</v>
      </c>
      <c r="G30" s="20"/>
      <c r="H30" s="40">
        <v>1</v>
      </c>
      <c r="I30" s="43">
        <v>1</v>
      </c>
      <c r="J30" s="48">
        <v>1</v>
      </c>
      <c r="K30" s="24"/>
      <c r="L30" s="39"/>
      <c r="M30" s="42"/>
      <c r="N30" s="47"/>
      <c r="O30" s="25"/>
      <c r="P30" s="93"/>
    </row>
    <row r="31" spans="1:16" ht="15.75" x14ac:dyDescent="0.25">
      <c r="A31" s="4" t="s">
        <v>175</v>
      </c>
      <c r="B31" s="175"/>
      <c r="C31" s="14" t="s">
        <v>43</v>
      </c>
      <c r="D31" s="40"/>
      <c r="E31" s="43"/>
      <c r="F31" s="48"/>
      <c r="G31" s="20"/>
      <c r="H31" s="40"/>
      <c r="I31" s="43"/>
      <c r="J31" s="48"/>
      <c r="K31" s="20"/>
      <c r="L31" s="40"/>
      <c r="M31" s="43"/>
      <c r="N31" s="48"/>
      <c r="O31" s="25"/>
      <c r="P31" s="93"/>
    </row>
    <row r="32" spans="1:16" ht="15.75" x14ac:dyDescent="0.25">
      <c r="A32" s="4" t="s">
        <v>176</v>
      </c>
      <c r="B32" s="175"/>
      <c r="C32" s="21" t="s">
        <v>32</v>
      </c>
      <c r="D32" s="40">
        <v>2</v>
      </c>
      <c r="E32" s="43">
        <v>2</v>
      </c>
      <c r="F32" s="48">
        <v>1</v>
      </c>
      <c r="G32" s="20"/>
      <c r="H32" s="40">
        <v>2</v>
      </c>
      <c r="I32" s="43">
        <v>2</v>
      </c>
      <c r="J32" s="48">
        <v>1</v>
      </c>
      <c r="K32" s="20"/>
      <c r="L32" s="40"/>
      <c r="M32" s="43"/>
      <c r="N32" s="48"/>
      <c r="O32" s="25"/>
      <c r="P32" s="93"/>
    </row>
    <row r="33" spans="1:16" ht="15.75" x14ac:dyDescent="0.25">
      <c r="B33" s="176"/>
      <c r="C33" s="22" t="s">
        <v>42</v>
      </c>
      <c r="D33" s="40">
        <v>1</v>
      </c>
      <c r="E33" s="43">
        <v>1</v>
      </c>
      <c r="F33" s="48"/>
      <c r="G33" s="20"/>
      <c r="H33" s="40">
        <v>1</v>
      </c>
      <c r="I33" s="43">
        <v>1</v>
      </c>
      <c r="J33" s="48"/>
      <c r="K33" s="20"/>
      <c r="L33" s="40"/>
      <c r="M33" s="43"/>
      <c r="N33" s="48"/>
      <c r="O33" s="25"/>
      <c r="P33" s="93"/>
    </row>
    <row r="34" spans="1:16" s="9" customFormat="1" ht="15.75" x14ac:dyDescent="0.25">
      <c r="B34" s="32">
        <v>10</v>
      </c>
      <c r="C34" s="29" t="s">
        <v>16</v>
      </c>
      <c r="D34" s="29">
        <f>SUM(D30:D33)</f>
        <v>4</v>
      </c>
      <c r="E34" s="29">
        <f t="shared" ref="E34:N34" si="4">SUM(E30:E33)</f>
        <v>4</v>
      </c>
      <c r="F34" s="29">
        <f t="shared" si="4"/>
        <v>2</v>
      </c>
      <c r="G34" s="30"/>
      <c r="H34" s="29">
        <f t="shared" si="4"/>
        <v>4</v>
      </c>
      <c r="I34" s="29">
        <f t="shared" si="4"/>
        <v>4</v>
      </c>
      <c r="J34" s="29">
        <f t="shared" si="4"/>
        <v>2</v>
      </c>
      <c r="K34" s="30"/>
      <c r="L34" s="29">
        <f t="shared" si="4"/>
        <v>0</v>
      </c>
      <c r="M34" s="29">
        <f t="shared" si="4"/>
        <v>0</v>
      </c>
      <c r="N34" s="29">
        <f t="shared" si="4"/>
        <v>0</v>
      </c>
      <c r="O34" s="31">
        <f>+(H34+I34)/B34</f>
        <v>0.8</v>
      </c>
      <c r="P34" s="32">
        <f>+H34+I34</f>
        <v>8</v>
      </c>
    </row>
    <row r="35" spans="1:16" ht="15.75" x14ac:dyDescent="0.25">
      <c r="A35" s="4" t="s">
        <v>189</v>
      </c>
      <c r="B35" s="191" t="s">
        <v>178</v>
      </c>
      <c r="C35" s="18" t="s">
        <v>41</v>
      </c>
      <c r="D35" s="40">
        <v>1</v>
      </c>
      <c r="E35" s="43">
        <v>1</v>
      </c>
      <c r="F35" s="48">
        <v>1</v>
      </c>
      <c r="G35" s="20"/>
      <c r="H35" s="40">
        <v>1</v>
      </c>
      <c r="I35" s="43">
        <v>1</v>
      </c>
      <c r="J35" s="48">
        <v>1</v>
      </c>
      <c r="K35" s="20"/>
      <c r="L35" s="40"/>
      <c r="M35" s="43"/>
      <c r="N35" s="48"/>
      <c r="O35" s="25"/>
      <c r="P35" s="93"/>
    </row>
    <row r="36" spans="1:16" ht="15.75" x14ac:dyDescent="0.25">
      <c r="A36" s="4" t="s">
        <v>159</v>
      </c>
      <c r="B36" s="179"/>
      <c r="C36" s="14" t="s">
        <v>43</v>
      </c>
      <c r="D36" s="40"/>
      <c r="E36" s="43"/>
      <c r="F36" s="48"/>
      <c r="G36" s="20"/>
      <c r="H36" s="40"/>
      <c r="I36" s="43"/>
      <c r="J36" s="48"/>
      <c r="K36" s="20"/>
      <c r="L36" s="40"/>
      <c r="M36" s="43"/>
      <c r="N36" s="48"/>
      <c r="O36" s="25"/>
      <c r="P36" s="93"/>
    </row>
    <row r="37" spans="1:16" ht="15.75" x14ac:dyDescent="0.25">
      <c r="A37" s="4" t="s">
        <v>160</v>
      </c>
      <c r="B37" s="179"/>
      <c r="C37" s="21" t="s">
        <v>32</v>
      </c>
      <c r="D37" s="40">
        <v>2</v>
      </c>
      <c r="E37" s="43">
        <v>2</v>
      </c>
      <c r="F37" s="48">
        <v>1</v>
      </c>
      <c r="G37" s="20"/>
      <c r="H37" s="40">
        <v>2</v>
      </c>
      <c r="I37" s="43">
        <v>2</v>
      </c>
      <c r="J37" s="48">
        <v>1</v>
      </c>
      <c r="K37" s="20"/>
      <c r="L37" s="40"/>
      <c r="M37" s="43"/>
      <c r="N37" s="48"/>
      <c r="O37" s="25"/>
      <c r="P37" s="93"/>
    </row>
    <row r="38" spans="1:16" ht="15.75" x14ac:dyDescent="0.25">
      <c r="B38" s="179"/>
      <c r="C38" s="22" t="s">
        <v>42</v>
      </c>
      <c r="D38" s="40">
        <v>1</v>
      </c>
      <c r="E38" s="43">
        <v>1</v>
      </c>
      <c r="F38" s="48"/>
      <c r="G38" s="20"/>
      <c r="H38" s="40">
        <v>1</v>
      </c>
      <c r="I38" s="43">
        <v>1</v>
      </c>
      <c r="J38" s="48"/>
      <c r="K38" s="20"/>
      <c r="L38" s="40"/>
      <c r="M38" s="43"/>
      <c r="N38" s="48"/>
      <c r="O38" s="25"/>
      <c r="P38" s="93"/>
    </row>
    <row r="39" spans="1:16" s="8" customFormat="1" ht="16.5" thickBot="1" x14ac:dyDescent="0.3">
      <c r="B39" s="36">
        <v>10</v>
      </c>
      <c r="C39" s="29" t="s">
        <v>16</v>
      </c>
      <c r="D39" s="29">
        <f>SUM(D35:D38)</f>
        <v>4</v>
      </c>
      <c r="E39" s="29">
        <f t="shared" ref="E39:N39" si="5">SUM(E35:E38)</f>
        <v>4</v>
      </c>
      <c r="F39" s="29">
        <f t="shared" si="5"/>
        <v>2</v>
      </c>
      <c r="G39" s="30"/>
      <c r="H39" s="29">
        <f t="shared" si="5"/>
        <v>4</v>
      </c>
      <c r="I39" s="29">
        <f t="shared" si="5"/>
        <v>4</v>
      </c>
      <c r="J39" s="29">
        <f t="shared" si="5"/>
        <v>2</v>
      </c>
      <c r="K39" s="30"/>
      <c r="L39" s="29">
        <f t="shared" si="5"/>
        <v>0</v>
      </c>
      <c r="M39" s="29">
        <f t="shared" si="5"/>
        <v>0</v>
      </c>
      <c r="N39" s="29">
        <f t="shared" si="5"/>
        <v>0</v>
      </c>
      <c r="O39" s="31">
        <f>+(H39+I39)/B39</f>
        <v>0.8</v>
      </c>
      <c r="P39" s="32">
        <f>+H39+I39</f>
        <v>8</v>
      </c>
    </row>
    <row r="40" spans="1:16" ht="15.75" x14ac:dyDescent="0.25">
      <c r="B40" s="178"/>
      <c r="C40" s="18" t="s">
        <v>41</v>
      </c>
      <c r="D40" s="40"/>
      <c r="E40" s="43"/>
      <c r="F40" s="48"/>
      <c r="G40" s="20"/>
      <c r="H40" s="40"/>
      <c r="I40" s="43"/>
      <c r="J40" s="48"/>
      <c r="K40" s="20"/>
      <c r="L40" s="40"/>
      <c r="M40" s="43"/>
      <c r="N40" s="48"/>
      <c r="O40" s="25"/>
      <c r="P40" s="93"/>
    </row>
    <row r="41" spans="1:16" ht="15.75" x14ac:dyDescent="0.25">
      <c r="B41" s="175"/>
      <c r="C41" s="14" t="s">
        <v>43</v>
      </c>
      <c r="D41" s="40"/>
      <c r="E41" s="43"/>
      <c r="F41" s="48"/>
      <c r="G41" s="20"/>
      <c r="H41" s="40"/>
      <c r="I41" s="43"/>
      <c r="J41" s="48"/>
      <c r="K41" s="20"/>
      <c r="L41" s="40"/>
      <c r="M41" s="43"/>
      <c r="N41" s="48"/>
      <c r="O41" s="25"/>
      <c r="P41" s="93"/>
    </row>
    <row r="42" spans="1:16" ht="15.75" x14ac:dyDescent="0.25">
      <c r="B42" s="175"/>
      <c r="C42" s="21" t="s">
        <v>32</v>
      </c>
      <c r="D42" s="40"/>
      <c r="E42" s="43"/>
      <c r="F42" s="48"/>
      <c r="G42" s="20"/>
      <c r="H42" s="40"/>
      <c r="I42" s="43"/>
      <c r="J42" s="48"/>
      <c r="K42" s="20"/>
      <c r="L42" s="40"/>
      <c r="M42" s="43"/>
      <c r="N42" s="48"/>
      <c r="O42" s="25"/>
      <c r="P42" s="93"/>
    </row>
    <row r="43" spans="1:16" ht="15.75" x14ac:dyDescent="0.25">
      <c r="B43" s="176"/>
      <c r="C43" s="22" t="s">
        <v>42</v>
      </c>
      <c r="D43" s="40"/>
      <c r="E43" s="43"/>
      <c r="F43" s="48"/>
      <c r="G43" s="20"/>
      <c r="H43" s="40"/>
      <c r="I43" s="43"/>
      <c r="J43" s="48"/>
      <c r="K43" s="20"/>
      <c r="L43" s="40"/>
      <c r="M43" s="43"/>
      <c r="N43" s="48"/>
      <c r="O43" s="25"/>
      <c r="P43" s="93"/>
    </row>
    <row r="44" spans="1:16" s="8" customFormat="1" ht="16.5" thickBot="1" x14ac:dyDescent="0.3">
      <c r="B44" s="36"/>
      <c r="C44" s="29" t="s">
        <v>16</v>
      </c>
      <c r="D44" s="29">
        <f>SUM(D40:D43)</f>
        <v>0</v>
      </c>
      <c r="E44" s="29">
        <f t="shared" ref="E44:F44" si="6">SUM(E40:E43)</f>
        <v>0</v>
      </c>
      <c r="F44" s="29">
        <f t="shared" si="6"/>
        <v>0</v>
      </c>
      <c r="G44" s="30"/>
      <c r="H44" s="29">
        <f t="shared" ref="H44:J44" si="7">SUM(H40:H43)</f>
        <v>0</v>
      </c>
      <c r="I44" s="29">
        <f t="shared" si="7"/>
        <v>0</v>
      </c>
      <c r="J44" s="29">
        <f t="shared" si="7"/>
        <v>0</v>
      </c>
      <c r="K44" s="30"/>
      <c r="L44" s="29">
        <f t="shared" ref="L44:N44" si="8">SUM(L40:L43)</f>
        <v>0</v>
      </c>
      <c r="M44" s="29">
        <f t="shared" si="8"/>
        <v>0</v>
      </c>
      <c r="N44" s="29">
        <f t="shared" si="8"/>
        <v>0</v>
      </c>
      <c r="O44" s="31" t="e">
        <f>+(H44+I44)/B44</f>
        <v>#DIV/0!</v>
      </c>
      <c r="P44" s="32">
        <f>+H44+I44</f>
        <v>0</v>
      </c>
    </row>
    <row r="45" spans="1:16" ht="15.75" x14ac:dyDescent="0.25">
      <c r="A45" s="4" t="s">
        <v>189</v>
      </c>
      <c r="B45" s="188" t="s">
        <v>25</v>
      </c>
      <c r="C45" s="18" t="s">
        <v>41</v>
      </c>
      <c r="D45" s="40"/>
      <c r="E45" s="43"/>
      <c r="F45" s="48"/>
      <c r="G45" s="26"/>
      <c r="H45" s="40"/>
      <c r="I45" s="42"/>
      <c r="J45" s="48"/>
      <c r="K45" s="26"/>
      <c r="L45" s="40"/>
      <c r="M45" s="42"/>
      <c r="N45" s="48"/>
      <c r="O45" s="25"/>
      <c r="P45" s="93"/>
    </row>
    <row r="46" spans="1:16" ht="15.75" x14ac:dyDescent="0.25">
      <c r="A46" s="4" t="s">
        <v>162</v>
      </c>
      <c r="B46" s="166"/>
      <c r="C46" s="14" t="s">
        <v>43</v>
      </c>
      <c r="D46" s="40"/>
      <c r="E46" s="43"/>
      <c r="F46" s="48"/>
      <c r="G46" s="27"/>
      <c r="H46" s="40"/>
      <c r="I46" s="43"/>
      <c r="J46" s="48"/>
      <c r="K46" s="27"/>
      <c r="L46" s="40"/>
      <c r="M46" s="43"/>
      <c r="N46" s="48"/>
      <c r="O46" s="25"/>
      <c r="P46" s="93"/>
    </row>
    <row r="47" spans="1:16" ht="15.75" x14ac:dyDescent="0.25">
      <c r="A47" s="4" t="s">
        <v>163</v>
      </c>
      <c r="B47" s="166"/>
      <c r="C47" s="21" t="s">
        <v>32</v>
      </c>
      <c r="D47" s="40">
        <v>30</v>
      </c>
      <c r="E47" s="43"/>
      <c r="F47" s="48"/>
      <c r="G47" s="27"/>
      <c r="H47" s="40">
        <v>30</v>
      </c>
      <c r="I47" s="43"/>
      <c r="J47" s="48"/>
      <c r="K47" s="27"/>
      <c r="L47" s="40"/>
      <c r="M47" s="43"/>
      <c r="N47" s="48"/>
      <c r="O47" s="25"/>
      <c r="P47" s="93"/>
    </row>
    <row r="48" spans="1:16" ht="15.75" x14ac:dyDescent="0.25">
      <c r="B48" s="167"/>
      <c r="C48" s="22" t="s">
        <v>42</v>
      </c>
      <c r="D48" s="41"/>
      <c r="E48" s="44"/>
      <c r="F48" s="49"/>
      <c r="G48" s="27"/>
      <c r="H48" s="168" t="s">
        <v>44</v>
      </c>
      <c r="I48" s="169"/>
      <c r="J48" s="170"/>
      <c r="K48" s="27"/>
      <c r="L48" s="168" t="s">
        <v>44</v>
      </c>
      <c r="M48" s="169"/>
      <c r="N48" s="170"/>
      <c r="O48" s="25"/>
      <c r="P48" s="93"/>
    </row>
    <row r="49" spans="2:16" s="8" customFormat="1" ht="15.75" x14ac:dyDescent="0.25">
      <c r="B49" s="51">
        <v>30</v>
      </c>
      <c r="C49" s="52" t="s">
        <v>16</v>
      </c>
      <c r="D49" s="52">
        <f>SUM(D45:D48)</f>
        <v>30</v>
      </c>
      <c r="E49" s="52">
        <f>SUM(E45:E48)</f>
        <v>0</v>
      </c>
      <c r="F49" s="52">
        <f>SUM(F45:F48)</f>
        <v>0</v>
      </c>
      <c r="G49" s="53"/>
      <c r="H49" s="52">
        <f>+H45+H46+H47</f>
        <v>30</v>
      </c>
      <c r="I49" s="52">
        <f>+I45+I46+I47</f>
        <v>0</v>
      </c>
      <c r="J49" s="52">
        <f>+J45+J46+J47</f>
        <v>0</v>
      </c>
      <c r="K49" s="52"/>
      <c r="L49" s="52"/>
      <c r="M49" s="52"/>
      <c r="N49" s="52"/>
      <c r="O49" s="31">
        <f>+(H49+I49)/B49</f>
        <v>1</v>
      </c>
      <c r="P49" s="32">
        <f>+H49+I49</f>
        <v>30</v>
      </c>
    </row>
    <row r="50" spans="2:16" ht="23.25" x14ac:dyDescent="0.35">
      <c r="B50" s="55">
        <v>170</v>
      </c>
      <c r="C50" s="171" t="s">
        <v>34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3"/>
      <c r="O50" s="7">
        <f>+P50/B50</f>
        <v>0.83529411764705885</v>
      </c>
      <c r="P50" s="56">
        <f>SUM(P14:P49)</f>
        <v>142</v>
      </c>
    </row>
    <row r="53" spans="2:16" ht="15.75" x14ac:dyDescent="0.25">
      <c r="B53" s="60" t="s">
        <v>48</v>
      </c>
      <c r="C53" s="61"/>
      <c r="D53" s="62"/>
      <c r="E53" s="62"/>
      <c r="F53" s="62"/>
      <c r="G53" s="62"/>
      <c r="H53" s="62"/>
    </row>
    <row r="54" spans="2:16" ht="15.75" x14ac:dyDescent="0.25">
      <c r="B54"/>
      <c r="C54" s="60"/>
      <c r="D54" s="62"/>
      <c r="E54" s="62"/>
      <c r="F54" s="62"/>
      <c r="G54" s="62"/>
      <c r="H54" s="62"/>
    </row>
    <row r="55" spans="2:16" ht="15.75" x14ac:dyDescent="0.25">
      <c r="B55" t="s">
        <v>60</v>
      </c>
      <c r="C55" s="61"/>
      <c r="D55" s="62"/>
      <c r="E55" s="62"/>
      <c r="F55" s="62"/>
      <c r="G55" s="62"/>
      <c r="H55" s="62"/>
    </row>
    <row r="56" spans="2:16" ht="15.75" x14ac:dyDescent="0.25">
      <c r="B56"/>
      <c r="C56" s="60"/>
      <c r="D56" s="62"/>
      <c r="E56" s="62"/>
      <c r="F56" s="62"/>
      <c r="G56" s="62"/>
      <c r="H56" s="62"/>
    </row>
    <row r="57" spans="2:16" ht="15.75" x14ac:dyDescent="0.25">
      <c r="B57" s="60" t="s">
        <v>49</v>
      </c>
      <c r="C57" s="61"/>
      <c r="D57" s="62"/>
      <c r="E57" s="62"/>
      <c r="F57" s="62"/>
      <c r="G57" s="62"/>
      <c r="H57" s="62"/>
    </row>
    <row r="58" spans="2:16" x14ac:dyDescent="0.2">
      <c r="B58"/>
      <c r="C58"/>
      <c r="D58" s="62"/>
      <c r="E58" s="62"/>
      <c r="F58" s="62"/>
      <c r="G58" s="62"/>
      <c r="H58" s="62"/>
    </row>
    <row r="59" spans="2:16" ht="30" x14ac:dyDescent="0.2">
      <c r="B59" s="63" t="s">
        <v>50</v>
      </c>
      <c r="C59" s="64"/>
      <c r="D59" s="62"/>
      <c r="E59" s="62"/>
      <c r="F59" s="62"/>
      <c r="G59" s="62"/>
      <c r="H59" s="62"/>
    </row>
    <row r="60" spans="2:16" x14ac:dyDescent="0.2">
      <c r="B60"/>
      <c r="C60"/>
      <c r="D60" s="62"/>
      <c r="E60" s="62"/>
      <c r="F60" s="62"/>
      <c r="G60" s="62"/>
      <c r="H60" s="62"/>
    </row>
    <row r="61" spans="2:16" ht="15.75" x14ac:dyDescent="0.25">
      <c r="B61" s="63" t="s">
        <v>51</v>
      </c>
      <c r="C61" s="61"/>
      <c r="D61" s="62"/>
      <c r="E61" s="62"/>
      <c r="F61" s="62"/>
      <c r="G61" s="62"/>
      <c r="H61" s="62"/>
    </row>
    <row r="62" spans="2:16" x14ac:dyDescent="0.2">
      <c r="B62"/>
      <c r="C62"/>
      <c r="D62" s="62"/>
      <c r="E62" s="62"/>
      <c r="F62" s="62"/>
      <c r="G62" s="62"/>
      <c r="H62" s="62"/>
    </row>
    <row r="63" spans="2:16" x14ac:dyDescent="0.2">
      <c r="B63" s="65" t="s">
        <v>52</v>
      </c>
      <c r="C63" s="62"/>
      <c r="D63" s="62"/>
      <c r="E63" s="62"/>
      <c r="F63" s="62"/>
      <c r="G63" s="62"/>
      <c r="H63" s="62"/>
    </row>
    <row r="64" spans="2:16" x14ac:dyDescent="0.2">
      <c r="B64" s="65" t="s">
        <v>53</v>
      </c>
      <c r="C64"/>
      <c r="D64" s="62"/>
      <c r="E64" s="62"/>
      <c r="F64" s="62"/>
      <c r="G64" s="62"/>
      <c r="H64" s="62"/>
    </row>
  </sheetData>
  <mergeCells count="16">
    <mergeCell ref="L8:N8"/>
    <mergeCell ref="B45:B48"/>
    <mergeCell ref="H48:J48"/>
    <mergeCell ref="L48:N48"/>
    <mergeCell ref="C50:N50"/>
    <mergeCell ref="B15:B18"/>
    <mergeCell ref="B20:B23"/>
    <mergeCell ref="B25:B28"/>
    <mergeCell ref="B30:B33"/>
    <mergeCell ref="B35:B38"/>
    <mergeCell ref="B40:B43"/>
    <mergeCell ref="B10:B13"/>
    <mergeCell ref="B8:B9"/>
    <mergeCell ref="C8:C9"/>
    <mergeCell ref="D8:F8"/>
    <mergeCell ref="H8:J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Planilla resumen de carrera</vt:lpstr>
      <vt:lpstr> Organizador del doc M1</vt:lpstr>
      <vt:lpstr> Organizador del doc M2</vt:lpstr>
      <vt:lpstr> Organizador del doc M3</vt:lpstr>
      <vt:lpstr> Organizador del doc M4</vt:lpstr>
      <vt:lpstr> Organizador del doc M5</vt:lpstr>
      <vt:lpstr> Organizador del doc M6</vt:lpstr>
      <vt:lpstr> Organizador del doc M7</vt:lpstr>
      <vt:lpstr> Organizador del doc M8</vt:lpstr>
      <vt:lpstr> Organizador del doc M9</vt:lpstr>
      <vt:lpstr> Organizador del doc M10</vt:lpstr>
      <vt:lpstr> Organizador del doc  3°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Dalmasso</dc:creator>
  <cp:lastModifiedBy>Usuario de Windows</cp:lastModifiedBy>
  <dcterms:created xsi:type="dcterms:W3CDTF">2021-02-22T14:34:44Z</dcterms:created>
  <dcterms:modified xsi:type="dcterms:W3CDTF">2021-04-12T19:56:18Z</dcterms:modified>
</cp:coreProperties>
</file>